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SAMPLE" sheetId="2" r:id="rId5"/>
    <sheet state="visible" name="PRINT ME - Inventory" sheetId="3" r:id="rId6"/>
    <sheet state="visible" name="Your Tracking" sheetId="4" r:id="rId7"/>
  </sheets>
  <definedNames>
    <definedName name="todaysdate">SAMPLE!$G$1</definedName>
    <definedName localSheetId="3" name="todaysdate">'Your Tracking'!$G$1</definedName>
  </definedNames>
  <calcPr/>
</workbook>
</file>

<file path=xl/sharedStrings.xml><?xml version="1.0" encoding="utf-8"?>
<sst xmlns="http://schemas.openxmlformats.org/spreadsheetml/2006/main" count="64" uniqueCount="47">
  <si>
    <t>Keg #</t>
  </si>
  <si>
    <t>% Full</t>
  </si>
  <si>
    <t>Today's Date (T):</t>
  </si>
  <si>
    <t>Brand</t>
  </si>
  <si>
    <t>Date on Keg</t>
  </si>
  <si>
    <t>DD/MM/YYYY</t>
  </si>
  <si>
    <t>Sell-by</t>
  </si>
  <si>
    <t>Days Past Code</t>
  </si>
  <si>
    <t>T+15</t>
  </si>
  <si>
    <t>T+30</t>
  </si>
  <si>
    <t>T+45</t>
  </si>
  <si>
    <t>T+60</t>
  </si>
  <si>
    <t>Full</t>
  </si>
  <si>
    <t>Keiths</t>
  </si>
  <si>
    <t>Questions or comments?  hello@BetterBeer.com</t>
  </si>
  <si>
    <t>Canadian</t>
  </si>
  <si>
    <t>Guinness</t>
  </si>
  <si>
    <t>Steps:</t>
  </si>
  <si>
    <t>PRINT</t>
  </si>
  <si>
    <r>
      <t xml:space="preserve">Print </t>
    </r>
    <r>
      <rPr>
        <b/>
      </rPr>
      <t>The PRINT ME - Inventory</t>
    </r>
    <r>
      <t xml:space="preserve"> worksheet</t>
    </r>
  </si>
  <si>
    <t>Coors Light</t>
  </si>
  <si>
    <t>TAGGING</t>
  </si>
  <si>
    <t>Use post it notes or a sharpie to tag kegs with a unique number.</t>
  </si>
  <si>
    <t>Steam Whistle</t>
  </si>
  <si>
    <t>You need to identify each keg so you can return later and easily identify which keg you can sell and which one you need to return.</t>
  </si>
  <si>
    <t>This information will be very valuable when you re-open. Take the time now to tag each keg properly.</t>
  </si>
  <si>
    <t>It is recommended to start at the door and tag from left to right, working your way around the walkin.</t>
  </si>
  <si>
    <t>Stella</t>
  </si>
  <si>
    <t>You can start with all tapped kegs, then tag back ups.</t>
  </si>
  <si>
    <t>OR you can tag them in the order they are in the walk-in.</t>
  </si>
  <si>
    <t>RECORDING</t>
  </si>
  <si>
    <t>Fill in the Inventory sheet (*step 1) with the details of your keg supply.</t>
  </si>
  <si>
    <t>Find where to locate the date codes on each kegs and the date format from this page: btbr.co/fresh</t>
  </si>
  <si>
    <t>COMPUTER WORK</t>
  </si>
  <si>
    <r>
      <t xml:space="preserve">Enter the information from your inventory into the </t>
    </r>
    <r>
      <rPr>
        <b/>
      </rPr>
      <t>Your Tracking</t>
    </r>
    <r>
      <t xml:space="preserve"> worksheet</t>
    </r>
  </si>
  <si>
    <t>If the keg has a BBD (Best Before Date) then leave the Shelf Life cell (column E) blank.</t>
  </si>
  <si>
    <t>Find The Shelf Life for each brand on this page: btbr.co/fresh</t>
  </si>
  <si>
    <t>CALCULATING</t>
  </si>
  <si>
    <t xml:space="preserve">Sort by Days Past Code (column G) to see what you have in stock currently that is past code. </t>
  </si>
  <si>
    <t>Cell G1 will always show today's date. If you delete the formula, replace it with =TODAY()</t>
  </si>
  <si>
    <t>The following columns will show if the keg will be past code on today (T) plus 15, 30, 45, and 60 days</t>
  </si>
  <si>
    <t>Column H is T+15 (today plus 15 days)</t>
  </si>
  <si>
    <t>Column I is T+30 (today plus 30 days)</t>
  </si>
  <si>
    <t>Column J is T+45 (today plus 45 days)</t>
  </si>
  <si>
    <t>Column K is T+60 (today plus 60 days)</t>
  </si>
  <si>
    <t xml:space="preserve">You can use this information to determine what will be considered past-code on future dates. </t>
  </si>
  <si>
    <t>Use this information to determine build an order sheet for what you will need when dine-in resumes.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</si>
</sst>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3">
    <font>
      <sz val="10.0"/>
      <color rgb="FF000000"/>
      <name val="Arial"/>
    </font>
    <font>
      <color theme="1"/>
      <name val="Open Sans"/>
    </font>
    <font>
      <b/>
      <sz val="12.0"/>
      <color rgb="FF000000"/>
      <name val="Open Sans"/>
    </font>
    <font>
      <b/>
      <color theme="1"/>
      <name val="Open Sans"/>
    </font>
    <font>
      <b/>
      <color theme="1"/>
      <name val="Arial"/>
    </font>
    <font>
      <color theme="1"/>
      <name val="Arial"/>
    </font>
    <font>
      <b/>
      <sz val="12.0"/>
      <color rgb="FFFFFFFF"/>
      <name val="Open Sans"/>
    </font>
    <font>
      <b/>
      <u/>
      <sz val="12.0"/>
      <color rgb="FFFFFFFF"/>
      <name val="Open Sans"/>
    </font>
    <font>
      <b/>
      <sz val="18.0"/>
      <color rgb="FF004B85"/>
      <name val="Open Sans"/>
    </font>
    <font>
      <b/>
      <u/>
      <color rgb="FFFF00FF"/>
    </font>
    <font>
      <color rgb="FF000000"/>
      <name val="Open Sans"/>
    </font>
    <font>
      <b/>
      <sz val="12.0"/>
      <color rgb="FFFF0000"/>
      <name val="Open Sans"/>
    </font>
    <font>
      <b/>
      <u/>
      <color theme="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readingOrder="0"/>
    </xf>
    <xf borderId="0" fillId="0" fontId="3" numFmtId="0" xfId="0" applyAlignment="1" applyFont="1">
      <alignment horizontal="right" readingOrder="0"/>
    </xf>
    <xf borderId="1" fillId="0" fontId="4" numFmtId="0" xfId="0" applyAlignment="1" applyBorder="1" applyFont="1">
      <alignment horizontal="center" readingOrder="0"/>
    </xf>
    <xf borderId="0" fillId="0" fontId="1" numFmtId="14" xfId="0" applyAlignment="1" applyFont="1" applyNumberFormat="1">
      <alignment readingOrder="0"/>
    </xf>
    <xf borderId="1" fillId="0" fontId="5" numFmtId="0" xfId="0" applyBorder="1" applyFont="1"/>
    <xf borderId="0" fillId="0" fontId="1" numFmtId="0" xfId="0" applyAlignment="1" applyFont="1">
      <alignment horizontal="center" readingOrder="0"/>
    </xf>
    <xf borderId="0" fillId="0" fontId="1" numFmtId="14" xfId="0" applyFont="1" applyNumberFormat="1"/>
    <xf borderId="0" fillId="2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3" xfId="0" applyFont="1" applyNumberFormat="1"/>
    <xf borderId="0" fillId="0" fontId="3" numFmtId="0" xfId="0" applyAlignment="1" applyFont="1">
      <alignment horizontal="center"/>
    </xf>
    <xf borderId="0" fillId="0" fontId="8" numFmtId="0" xfId="0" applyAlignment="1" applyFont="1">
      <alignment readingOrder="0"/>
    </xf>
    <xf borderId="0" fillId="0" fontId="1" numFmtId="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9" numFmtId="0" xfId="0" applyAlignment="1" applyFont="1">
      <alignment horizontal="center" readingOrder="0"/>
    </xf>
    <xf borderId="0" fillId="0" fontId="1" numFmtId="165" xfId="0" applyAlignment="1" applyFont="1" applyNumberFormat="1">
      <alignment readingOrder="0"/>
    </xf>
    <xf borderId="0" fillId="3" fontId="10" numFmtId="0" xfId="0" applyAlignment="1" applyFill="1" applyFont="1">
      <alignment readingOrder="0"/>
    </xf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6">
    <dxf>
      <font/>
      <fill>
        <patternFill patternType="solid">
          <fgColor rgb="FFFBBC04"/>
          <bgColor rgb="FFFBBC04"/>
        </patternFill>
      </fill>
      <border/>
    </dxf>
    <dxf>
      <font/>
      <fill>
        <patternFill patternType="solid">
          <fgColor theme="8"/>
          <bgColor theme="8"/>
        </patternFill>
      </fill>
      <border/>
    </dxf>
    <dxf>
      <font/>
      <fill>
        <patternFill patternType="solid">
          <fgColor rgb="FFEA4335"/>
          <bgColor rgb="FFEA4335"/>
        </patternFill>
      </fill>
      <border/>
    </dxf>
    <dxf>
      <font/>
      <fill>
        <patternFill patternType="solid">
          <fgColor rgb="FF34A853"/>
          <bgColor rgb="FF34A853"/>
        </patternFill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" cy="628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4.29"/>
    <col customWidth="1" min="2" max="3" width="2.71"/>
    <col customWidth="1" min="4" max="4" width="89.86"/>
  </cols>
  <sheetData>
    <row r="1" ht="50.25" customHeight="1">
      <c r="A1" s="1"/>
      <c r="B1" s="16"/>
      <c r="C1" s="16"/>
      <c r="D1" s="17" t="s">
        <v>14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16"/>
      <c r="C2" s="1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9"/>
      <c r="B3" s="11"/>
      <c r="C3" s="20"/>
      <c r="D3" s="21" t="str">
        <f>HYPERLINK("https://www.betterbeer.com/shelf-life/","Click Here For A List Of Brands And Their Shelf Life")</f>
        <v>Click Here For A List Of Brands And Their Shelf Life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9"/>
      <c r="B4" s="11"/>
      <c r="C4" s="2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9" t="s">
        <v>17</v>
      </c>
      <c r="B5" s="11">
        <v>1.0</v>
      </c>
      <c r="C5" s="20" t="s">
        <v>18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6"/>
      <c r="C6" s="16"/>
      <c r="D6" s="12" t="s">
        <v>19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16"/>
      <c r="C7" s="1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11">
        <v>2.0</v>
      </c>
      <c r="C8" s="20" t="s">
        <v>21</v>
      </c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C9" s="11"/>
      <c r="D9" s="12" t="s">
        <v>22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16"/>
      <c r="C10" s="16"/>
      <c r="D10" s="12" t="s">
        <v>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16"/>
      <c r="C11" s="16"/>
      <c r="D11" s="12" t="s">
        <v>25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6"/>
      <c r="C12" s="16"/>
      <c r="D12" s="12" t="s">
        <v>26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6"/>
      <c r="C13" s="16"/>
      <c r="D13" s="12" t="s">
        <v>28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6"/>
      <c r="C14" s="16"/>
      <c r="D14" s="12" t="s">
        <v>29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6"/>
      <c r="C15" s="1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1">
        <v>3.0</v>
      </c>
      <c r="C16" s="20" t="s">
        <v>30</v>
      </c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1"/>
      <c r="C17" s="11"/>
      <c r="D17" s="12" t="s">
        <v>31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6"/>
      <c r="C18" s="16"/>
      <c r="D18" s="12" t="s">
        <v>32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6"/>
      <c r="C19" s="1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1">
        <v>4.0</v>
      </c>
      <c r="C20" s="20" t="s">
        <v>33</v>
      </c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1"/>
      <c r="C21" s="11"/>
      <c r="D21" s="12" t="s">
        <v>34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6"/>
      <c r="C22" s="16"/>
      <c r="D22" s="12" t="s">
        <v>35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6"/>
      <c r="C23" s="16"/>
      <c r="D23" s="12" t="s">
        <v>36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6"/>
      <c r="C24" s="16"/>
      <c r="D24" s="1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1">
        <v>5.0</v>
      </c>
      <c r="C25" s="20" t="s">
        <v>37</v>
      </c>
      <c r="D25" s="1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1"/>
      <c r="C26" s="11"/>
      <c r="D26" s="12" t="s">
        <v>38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1">
        <v>6.0</v>
      </c>
      <c r="C28" s="11"/>
      <c r="D28" s="12" t="s">
        <v>39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6"/>
      <c r="C29" s="16"/>
      <c r="D29" s="12" t="s">
        <v>40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6"/>
      <c r="C30" s="16"/>
      <c r="D30" s="12" t="s">
        <v>41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6"/>
      <c r="C31" s="16"/>
      <c r="D31" s="23" t="s">
        <v>42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6"/>
      <c r="C32" s="16"/>
      <c r="D32" s="23" t="s">
        <v>43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6"/>
      <c r="C33" s="16"/>
      <c r="D33" s="23" t="s">
        <v>44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6"/>
      <c r="C35" s="16"/>
      <c r="D35" s="24" t="s">
        <v>45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6"/>
      <c r="C36" s="16"/>
      <c r="D36" s="24" t="s">
        <v>46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25"/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6"/>
      <c r="C39" s="16"/>
      <c r="D39" s="1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6"/>
      <c r="C61" s="1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6"/>
      <c r="C62" s="1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6"/>
      <c r="C63" s="1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6"/>
      <c r="C64" s="1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6"/>
      <c r="C65" s="1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6"/>
      <c r="C66" s="1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6"/>
      <c r="C67" s="1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6"/>
      <c r="C68" s="1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6"/>
      <c r="C69" s="1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6"/>
      <c r="C70" s="1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6"/>
      <c r="C71" s="1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6"/>
      <c r="C72" s="1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6"/>
      <c r="C73" s="1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6"/>
      <c r="C74" s="1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6"/>
      <c r="C75" s="1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6"/>
      <c r="C76" s="1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6"/>
      <c r="C77" s="1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6"/>
      <c r="C78" s="1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6"/>
      <c r="C79" s="1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6"/>
      <c r="C80" s="1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6"/>
      <c r="C81" s="1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6"/>
      <c r="C82" s="1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6"/>
      <c r="C83" s="1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6"/>
      <c r="C84" s="1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6"/>
      <c r="C85" s="1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6"/>
      <c r="C86" s="1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6"/>
      <c r="C87" s="1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6"/>
      <c r="C88" s="1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6"/>
      <c r="C89" s="1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6"/>
      <c r="C90" s="1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6"/>
      <c r="C91" s="1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6"/>
      <c r="C92" s="1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6"/>
      <c r="C93" s="1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6"/>
      <c r="C94" s="1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6"/>
      <c r="C95" s="1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6"/>
      <c r="C96" s="1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6"/>
      <c r="C97" s="1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6"/>
      <c r="C98" s="1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6"/>
      <c r="C99" s="1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6"/>
      <c r="C100" s="1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6"/>
      <c r="C101" s="1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6"/>
      <c r="C102" s="1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6"/>
      <c r="C103" s="1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6"/>
      <c r="C104" s="1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6"/>
      <c r="C105" s="1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6"/>
      <c r="C106" s="1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6"/>
      <c r="C107" s="1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6"/>
      <c r="C108" s="1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6"/>
      <c r="C109" s="1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6"/>
      <c r="C110" s="1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6"/>
      <c r="C111" s="1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6"/>
      <c r="C112" s="1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6"/>
      <c r="C113" s="1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6"/>
      <c r="C114" s="1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6"/>
      <c r="C115" s="1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6"/>
      <c r="C116" s="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6"/>
      <c r="C117" s="1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6"/>
      <c r="C118" s="1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6"/>
      <c r="C119" s="1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6"/>
      <c r="C120" s="1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6"/>
      <c r="C121" s="1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6"/>
      <c r="C122" s="1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6"/>
      <c r="C123" s="1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6"/>
      <c r="C124" s="1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6"/>
      <c r="C125" s="1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6"/>
      <c r="C126" s="1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6"/>
      <c r="C127" s="1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6"/>
      <c r="C128" s="1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6"/>
      <c r="C129" s="1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6"/>
      <c r="C130" s="1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6"/>
      <c r="C131" s="1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6"/>
      <c r="C132" s="1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6"/>
      <c r="C133" s="1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6"/>
      <c r="C134" s="1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6"/>
      <c r="C135" s="1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6"/>
      <c r="C136" s="1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6"/>
      <c r="C137" s="1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6"/>
      <c r="C138" s="1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6"/>
      <c r="C139" s="1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6"/>
      <c r="C140" s="1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6"/>
      <c r="C141" s="1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6"/>
      <c r="C142" s="1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6"/>
      <c r="C143" s="1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6"/>
      <c r="C144" s="1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6"/>
      <c r="C145" s="1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6"/>
      <c r="C146" s="1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6"/>
      <c r="C147" s="1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6"/>
      <c r="C148" s="1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6"/>
      <c r="C149" s="1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6"/>
      <c r="C150" s="1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6"/>
      <c r="C151" s="1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6"/>
      <c r="C152" s="1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6"/>
      <c r="C153" s="1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6"/>
      <c r="C154" s="1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6"/>
      <c r="C155" s="1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6"/>
      <c r="C156" s="1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6"/>
      <c r="C157" s="1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6"/>
      <c r="C158" s="1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6"/>
      <c r="C159" s="1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6"/>
      <c r="C160" s="1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6"/>
      <c r="C161" s="1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6"/>
      <c r="C162" s="1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6"/>
      <c r="C163" s="1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6"/>
      <c r="C164" s="1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6"/>
      <c r="C165" s="1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6"/>
      <c r="C166" s="1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6"/>
      <c r="C167" s="1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6"/>
      <c r="C168" s="1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6"/>
      <c r="C169" s="1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6"/>
      <c r="C170" s="1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6"/>
      <c r="C171" s="1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6"/>
      <c r="C172" s="1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6"/>
      <c r="C173" s="1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6"/>
      <c r="C174" s="1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6"/>
      <c r="C175" s="1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6"/>
      <c r="C176" s="1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6"/>
      <c r="C177" s="1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6"/>
      <c r="C178" s="1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6"/>
      <c r="C179" s="1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6"/>
      <c r="C180" s="1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6"/>
      <c r="C181" s="1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6"/>
      <c r="C182" s="1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6"/>
      <c r="C183" s="1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6"/>
      <c r="C184" s="1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6"/>
      <c r="C185" s="1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6"/>
      <c r="C186" s="1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6"/>
      <c r="C187" s="1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6"/>
      <c r="C188" s="1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6"/>
      <c r="C189" s="1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6"/>
      <c r="C190" s="1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6"/>
      <c r="C191" s="1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6"/>
      <c r="C192" s="1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6"/>
      <c r="C193" s="1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6"/>
      <c r="C194" s="1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6"/>
      <c r="C195" s="1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6"/>
      <c r="C196" s="1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6"/>
      <c r="C197" s="1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6"/>
      <c r="C198" s="1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6"/>
      <c r="C199" s="1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6"/>
      <c r="C200" s="1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6"/>
      <c r="C201" s="1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6"/>
      <c r="C202" s="1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6"/>
      <c r="C203" s="1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6"/>
      <c r="C204" s="1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6"/>
      <c r="C205" s="1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6"/>
      <c r="C206" s="1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6"/>
      <c r="C207" s="1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6"/>
      <c r="C208" s="1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6"/>
      <c r="C209" s="1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6"/>
      <c r="C210" s="1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6"/>
      <c r="C211" s="1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6"/>
      <c r="C212" s="1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6"/>
      <c r="C213" s="1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6"/>
      <c r="C214" s="1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6"/>
      <c r="C215" s="1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6"/>
      <c r="C216" s="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6"/>
      <c r="C217" s="1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6"/>
      <c r="C218" s="1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6"/>
      <c r="C219" s="1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6"/>
      <c r="C220" s="1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6"/>
      <c r="C221" s="1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6"/>
      <c r="C222" s="1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6"/>
      <c r="C223" s="1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6"/>
      <c r="C224" s="1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6"/>
      <c r="C225" s="1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6"/>
      <c r="C226" s="1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6"/>
      <c r="C227" s="1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6"/>
      <c r="C228" s="1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6"/>
      <c r="C229" s="1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6"/>
      <c r="C230" s="1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6"/>
      <c r="C231" s="1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6"/>
      <c r="C232" s="1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6"/>
      <c r="C233" s="1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6"/>
      <c r="C234" s="1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6"/>
      <c r="C235" s="1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6"/>
      <c r="C236" s="1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6"/>
      <c r="C237" s="1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6"/>
      <c r="C238" s="1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6"/>
      <c r="C239" s="1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6"/>
      <c r="C240" s="1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6"/>
      <c r="C241" s="1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6"/>
      <c r="C242" s="1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6"/>
      <c r="C243" s="1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6"/>
      <c r="C244" s="1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6"/>
      <c r="C245" s="1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6"/>
      <c r="C246" s="1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6"/>
      <c r="C247" s="1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6"/>
      <c r="C248" s="1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6"/>
      <c r="C249" s="1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6"/>
      <c r="C250" s="1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6"/>
      <c r="C251" s="1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6"/>
      <c r="C252" s="1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6"/>
      <c r="C253" s="1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6"/>
      <c r="C254" s="1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6"/>
      <c r="C255" s="1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6"/>
      <c r="C256" s="1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6"/>
      <c r="C257" s="1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6"/>
      <c r="C258" s="1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6"/>
      <c r="C259" s="1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6"/>
      <c r="C260" s="1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6"/>
      <c r="C261" s="1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6"/>
      <c r="C262" s="1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6"/>
      <c r="C263" s="1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6"/>
      <c r="C264" s="1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6"/>
      <c r="C265" s="1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6"/>
      <c r="C266" s="1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6"/>
      <c r="C267" s="1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6"/>
      <c r="C268" s="1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6"/>
      <c r="C269" s="1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6"/>
      <c r="C270" s="1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6"/>
      <c r="C271" s="1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6"/>
      <c r="C272" s="1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6"/>
      <c r="C273" s="1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6"/>
      <c r="C274" s="1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6"/>
      <c r="C275" s="1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6"/>
      <c r="C276" s="1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6"/>
      <c r="C277" s="1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6"/>
      <c r="C278" s="1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6"/>
      <c r="C279" s="1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6"/>
      <c r="C280" s="1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6"/>
      <c r="C281" s="1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6"/>
      <c r="C282" s="1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6"/>
      <c r="C283" s="1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6"/>
      <c r="C284" s="1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6"/>
      <c r="C285" s="1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6"/>
      <c r="C286" s="1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6"/>
      <c r="C287" s="1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6"/>
      <c r="C288" s="1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6"/>
      <c r="C289" s="1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6"/>
      <c r="C290" s="1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6"/>
      <c r="C291" s="1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6"/>
      <c r="C292" s="1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6"/>
      <c r="C293" s="1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6"/>
      <c r="C294" s="1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6"/>
      <c r="C295" s="1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6"/>
      <c r="C296" s="1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6"/>
      <c r="C297" s="1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6"/>
      <c r="C298" s="1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6"/>
      <c r="C299" s="1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6"/>
      <c r="C300" s="1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6"/>
      <c r="C301" s="1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6"/>
      <c r="C302" s="1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6"/>
      <c r="C303" s="1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6"/>
      <c r="C304" s="1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6"/>
      <c r="C305" s="1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6"/>
      <c r="C306" s="1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6"/>
      <c r="C307" s="1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6"/>
      <c r="C308" s="1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6"/>
      <c r="C309" s="1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6"/>
      <c r="C310" s="1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6"/>
      <c r="C311" s="1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6"/>
      <c r="C312" s="1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6"/>
      <c r="C313" s="1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6"/>
      <c r="C314" s="1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6"/>
      <c r="C315" s="1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6"/>
      <c r="C316" s="1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6"/>
      <c r="C317" s="1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6"/>
      <c r="C318" s="1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6"/>
      <c r="C319" s="1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6"/>
      <c r="C320" s="1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6"/>
      <c r="C321" s="1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6"/>
      <c r="C322" s="1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6"/>
      <c r="C323" s="1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6"/>
      <c r="C324" s="1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6"/>
      <c r="C325" s="1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6"/>
      <c r="C326" s="1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6"/>
      <c r="C327" s="1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6"/>
      <c r="C328" s="1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6"/>
      <c r="C329" s="1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6"/>
      <c r="C330" s="1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6"/>
      <c r="C331" s="1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6"/>
      <c r="C332" s="1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6"/>
      <c r="C333" s="1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6"/>
      <c r="C334" s="1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6"/>
      <c r="C335" s="1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6"/>
      <c r="C336" s="1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6"/>
      <c r="C337" s="1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6"/>
      <c r="C338" s="1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6"/>
      <c r="C339" s="1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6"/>
      <c r="C340" s="1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6"/>
      <c r="C341" s="1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6"/>
      <c r="C342" s="1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6"/>
      <c r="C343" s="1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6"/>
      <c r="C344" s="1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6"/>
      <c r="C345" s="1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6"/>
      <c r="C346" s="1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6"/>
      <c r="C347" s="1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6"/>
      <c r="C348" s="1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6"/>
      <c r="C349" s="1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6"/>
      <c r="C350" s="1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6"/>
      <c r="C351" s="1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6"/>
      <c r="C352" s="1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6"/>
      <c r="C353" s="1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6"/>
      <c r="C354" s="1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6"/>
      <c r="C355" s="1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6"/>
      <c r="C356" s="1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6"/>
      <c r="C357" s="1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6"/>
      <c r="C358" s="1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6"/>
      <c r="C359" s="1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6"/>
      <c r="C360" s="1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6"/>
      <c r="C361" s="1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6"/>
      <c r="C362" s="1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6"/>
      <c r="C363" s="1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6"/>
      <c r="C364" s="1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6"/>
      <c r="C365" s="1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6"/>
      <c r="C366" s="1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6"/>
      <c r="C367" s="1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6"/>
      <c r="C368" s="1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6"/>
      <c r="C369" s="1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6"/>
      <c r="C370" s="1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6"/>
      <c r="C371" s="1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6"/>
      <c r="C372" s="1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6"/>
      <c r="C373" s="1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6"/>
      <c r="C374" s="1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6"/>
      <c r="C375" s="1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6"/>
      <c r="C376" s="1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6"/>
      <c r="C377" s="1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6"/>
      <c r="C378" s="1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6"/>
      <c r="C379" s="1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6"/>
      <c r="C380" s="1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6"/>
      <c r="C381" s="1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6"/>
      <c r="C382" s="1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6"/>
      <c r="C383" s="1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6"/>
      <c r="C384" s="1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6"/>
      <c r="C385" s="1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6"/>
      <c r="C386" s="1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6"/>
      <c r="C387" s="1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6"/>
      <c r="C388" s="1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6"/>
      <c r="C389" s="1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6"/>
      <c r="C390" s="1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6"/>
      <c r="C391" s="1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6"/>
      <c r="C392" s="1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6"/>
      <c r="C393" s="1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6"/>
      <c r="C394" s="1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6"/>
      <c r="C395" s="1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6"/>
      <c r="C396" s="1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6"/>
      <c r="C397" s="1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6"/>
      <c r="C398" s="1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6"/>
      <c r="C399" s="1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6"/>
      <c r="C400" s="1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6"/>
      <c r="C401" s="1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6"/>
      <c r="C402" s="1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6"/>
      <c r="C403" s="1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6"/>
      <c r="C404" s="1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6"/>
      <c r="C405" s="1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6"/>
      <c r="C406" s="1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6"/>
      <c r="C407" s="1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6"/>
      <c r="C408" s="1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6"/>
      <c r="C409" s="1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6"/>
      <c r="C410" s="1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6"/>
      <c r="C411" s="1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6"/>
      <c r="C412" s="1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6"/>
      <c r="C413" s="1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6"/>
      <c r="C414" s="1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6"/>
      <c r="C415" s="1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6"/>
      <c r="C416" s="1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6"/>
      <c r="C417" s="1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6"/>
      <c r="C418" s="1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6"/>
      <c r="C419" s="1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6"/>
      <c r="C420" s="1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6"/>
      <c r="C421" s="1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6"/>
      <c r="C422" s="1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6"/>
      <c r="C423" s="1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6"/>
      <c r="C424" s="1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6"/>
      <c r="C425" s="1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6"/>
      <c r="C426" s="1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6"/>
      <c r="C427" s="1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6"/>
      <c r="C428" s="1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6"/>
      <c r="C429" s="1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6"/>
      <c r="C430" s="1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6"/>
      <c r="C431" s="1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6"/>
      <c r="C432" s="1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6"/>
      <c r="C433" s="1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6"/>
      <c r="C434" s="1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6"/>
      <c r="C435" s="1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6"/>
      <c r="C436" s="1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6"/>
      <c r="C437" s="1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6"/>
      <c r="C438" s="1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6"/>
      <c r="C439" s="1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6"/>
      <c r="C440" s="1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6"/>
      <c r="C441" s="1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6"/>
      <c r="C442" s="1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6"/>
      <c r="C443" s="1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6"/>
      <c r="C444" s="1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6"/>
      <c r="C445" s="1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6"/>
      <c r="C446" s="1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6"/>
      <c r="C447" s="1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6"/>
      <c r="C448" s="1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6"/>
      <c r="C449" s="1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6"/>
      <c r="C450" s="1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6"/>
      <c r="C451" s="1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6"/>
      <c r="C452" s="1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6"/>
      <c r="C453" s="1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6"/>
      <c r="C454" s="1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6"/>
      <c r="C455" s="1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6"/>
      <c r="C456" s="1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6"/>
      <c r="C457" s="1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6"/>
      <c r="C458" s="1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6"/>
      <c r="C459" s="1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6"/>
      <c r="C460" s="1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6"/>
      <c r="C461" s="1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6"/>
      <c r="C462" s="1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6"/>
      <c r="C463" s="1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6"/>
      <c r="C464" s="1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6"/>
      <c r="C465" s="1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6"/>
      <c r="C466" s="1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6"/>
      <c r="C467" s="1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6"/>
      <c r="C468" s="1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6"/>
      <c r="C469" s="1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6"/>
      <c r="C470" s="1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6"/>
      <c r="C471" s="1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6"/>
      <c r="C472" s="1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6"/>
      <c r="C473" s="1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6"/>
      <c r="C474" s="1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6"/>
      <c r="C475" s="1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6"/>
      <c r="C476" s="1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6"/>
      <c r="C477" s="1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6"/>
      <c r="C478" s="1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6"/>
      <c r="C479" s="1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6"/>
      <c r="C480" s="1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6"/>
      <c r="C481" s="1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6"/>
      <c r="C482" s="1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6"/>
      <c r="C483" s="1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6"/>
      <c r="C484" s="1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6"/>
      <c r="C485" s="1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6"/>
      <c r="C486" s="1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6"/>
      <c r="C487" s="1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6"/>
      <c r="C488" s="1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6"/>
      <c r="C489" s="1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6"/>
      <c r="C490" s="1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6"/>
      <c r="C491" s="1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6"/>
      <c r="C492" s="1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6"/>
      <c r="C493" s="1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6"/>
      <c r="C494" s="1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6"/>
      <c r="C495" s="1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6"/>
      <c r="C496" s="1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6"/>
      <c r="C497" s="1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6"/>
      <c r="C498" s="1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6"/>
      <c r="C499" s="1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6"/>
      <c r="C500" s="1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6"/>
      <c r="C501" s="1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6"/>
      <c r="C502" s="1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6"/>
      <c r="C503" s="1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6"/>
      <c r="C504" s="1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6"/>
      <c r="C505" s="1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6"/>
      <c r="C506" s="1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6"/>
      <c r="C507" s="1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6"/>
      <c r="C508" s="1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6"/>
      <c r="C509" s="1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6"/>
      <c r="C510" s="1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6"/>
      <c r="C511" s="1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6"/>
      <c r="C512" s="1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6"/>
      <c r="C513" s="1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6"/>
      <c r="C514" s="1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6"/>
      <c r="C515" s="1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6"/>
      <c r="C516" s="1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6"/>
      <c r="C517" s="1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6"/>
      <c r="C518" s="1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6"/>
      <c r="C519" s="1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6"/>
      <c r="C520" s="1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6"/>
      <c r="C521" s="1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6"/>
      <c r="C522" s="1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6"/>
      <c r="C523" s="1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6"/>
      <c r="C524" s="1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6"/>
      <c r="C525" s="1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6"/>
      <c r="C526" s="1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6"/>
      <c r="C527" s="1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6"/>
      <c r="C528" s="1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6"/>
      <c r="C529" s="1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6"/>
      <c r="C530" s="1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6"/>
      <c r="C531" s="1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6"/>
      <c r="C532" s="1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6"/>
      <c r="C533" s="1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6"/>
      <c r="C534" s="1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6"/>
      <c r="C535" s="1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6"/>
      <c r="C536" s="1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6"/>
      <c r="C537" s="1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6"/>
      <c r="C538" s="1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6"/>
      <c r="C539" s="1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6"/>
      <c r="C540" s="1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6"/>
      <c r="C541" s="1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6"/>
      <c r="C542" s="1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6"/>
      <c r="C543" s="1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6"/>
      <c r="C544" s="1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6"/>
      <c r="C545" s="1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6"/>
      <c r="C546" s="1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6"/>
      <c r="C547" s="1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6"/>
      <c r="C548" s="1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6"/>
      <c r="C549" s="1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6"/>
      <c r="C550" s="1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6"/>
      <c r="C551" s="1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6"/>
      <c r="C552" s="1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6"/>
      <c r="C553" s="1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6"/>
      <c r="C554" s="1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6"/>
      <c r="C555" s="1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6"/>
      <c r="C556" s="1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6"/>
      <c r="C557" s="1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6"/>
      <c r="C558" s="1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6"/>
      <c r="C559" s="1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6"/>
      <c r="C560" s="1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6"/>
      <c r="C561" s="1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6"/>
      <c r="C562" s="1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6"/>
      <c r="C563" s="1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6"/>
      <c r="C564" s="1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6"/>
      <c r="C565" s="1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6"/>
      <c r="C566" s="1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6"/>
      <c r="C567" s="1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6"/>
      <c r="C568" s="1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6"/>
      <c r="C569" s="1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6"/>
      <c r="C570" s="1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6"/>
      <c r="C571" s="1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6"/>
      <c r="C572" s="1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6"/>
      <c r="C573" s="1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6"/>
      <c r="C574" s="1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6"/>
      <c r="C575" s="1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6"/>
      <c r="C576" s="1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6"/>
      <c r="C577" s="1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6"/>
      <c r="C578" s="1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6"/>
      <c r="C579" s="1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6"/>
      <c r="C580" s="1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6"/>
      <c r="C581" s="1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6"/>
      <c r="C582" s="1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6"/>
      <c r="C583" s="1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6"/>
      <c r="C584" s="1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6"/>
      <c r="C585" s="1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6"/>
      <c r="C586" s="1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6"/>
      <c r="C587" s="1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6"/>
      <c r="C588" s="1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6"/>
      <c r="C589" s="1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6"/>
      <c r="C590" s="1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6"/>
      <c r="C591" s="1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6"/>
      <c r="C592" s="1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6"/>
      <c r="C593" s="1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6"/>
      <c r="C594" s="1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6"/>
      <c r="C595" s="1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6"/>
      <c r="C596" s="1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6"/>
      <c r="C597" s="1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6"/>
      <c r="C598" s="1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6"/>
      <c r="C599" s="1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6"/>
      <c r="C600" s="1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6"/>
      <c r="C601" s="1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6"/>
      <c r="C602" s="1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6"/>
      <c r="C603" s="1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6"/>
      <c r="C604" s="1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6"/>
      <c r="C605" s="1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6"/>
      <c r="C606" s="1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6"/>
      <c r="C607" s="1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6"/>
      <c r="C608" s="1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6"/>
      <c r="C609" s="1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6"/>
      <c r="C610" s="1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6"/>
      <c r="C611" s="1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6"/>
      <c r="C612" s="1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6"/>
      <c r="C613" s="1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6"/>
      <c r="C614" s="1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6"/>
      <c r="C615" s="1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6"/>
      <c r="C616" s="1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6"/>
      <c r="C617" s="1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6"/>
      <c r="C618" s="1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6"/>
      <c r="C619" s="1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6"/>
      <c r="C620" s="1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6"/>
      <c r="C621" s="1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6"/>
      <c r="C622" s="1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6"/>
      <c r="C623" s="1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6"/>
      <c r="C624" s="1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6"/>
      <c r="C625" s="1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6"/>
      <c r="C626" s="1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6"/>
      <c r="C627" s="1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6"/>
      <c r="C628" s="1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6"/>
      <c r="C629" s="1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6"/>
      <c r="C630" s="1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6"/>
      <c r="C631" s="1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6"/>
      <c r="C632" s="1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6"/>
      <c r="C633" s="1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6"/>
      <c r="C634" s="1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6"/>
      <c r="C635" s="1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6"/>
      <c r="C636" s="1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6"/>
      <c r="C637" s="1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6"/>
      <c r="C638" s="1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6"/>
      <c r="C639" s="1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6"/>
      <c r="C640" s="1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6"/>
      <c r="C641" s="1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6"/>
      <c r="C642" s="1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6"/>
      <c r="C643" s="1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6"/>
      <c r="C644" s="1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6"/>
      <c r="C645" s="1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6"/>
      <c r="C646" s="1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6"/>
      <c r="C647" s="1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6"/>
      <c r="C648" s="1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6"/>
      <c r="C649" s="1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6"/>
      <c r="C650" s="1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6"/>
      <c r="C651" s="1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6"/>
      <c r="C652" s="1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6"/>
      <c r="C653" s="1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6"/>
      <c r="C654" s="1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6"/>
      <c r="C655" s="1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6"/>
      <c r="C656" s="1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6"/>
      <c r="C657" s="1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6"/>
      <c r="C658" s="1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6"/>
      <c r="C659" s="1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6"/>
      <c r="C660" s="1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6"/>
      <c r="C661" s="1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6"/>
      <c r="C662" s="1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6"/>
      <c r="C663" s="1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6"/>
      <c r="C664" s="1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6"/>
      <c r="C665" s="1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6"/>
      <c r="C666" s="1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6"/>
      <c r="C667" s="1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6"/>
      <c r="C668" s="1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6"/>
      <c r="C669" s="1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6"/>
      <c r="C670" s="1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6"/>
      <c r="C671" s="1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6"/>
      <c r="C672" s="1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6"/>
      <c r="C673" s="1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6"/>
      <c r="C674" s="1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6"/>
      <c r="C675" s="1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6"/>
      <c r="C676" s="1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6"/>
      <c r="C677" s="1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6"/>
      <c r="C678" s="1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6"/>
      <c r="C679" s="1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6"/>
      <c r="C680" s="1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6"/>
      <c r="C681" s="1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6"/>
      <c r="C682" s="1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6"/>
      <c r="C683" s="1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6"/>
      <c r="C684" s="1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6"/>
      <c r="C685" s="1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6"/>
      <c r="C686" s="1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6"/>
      <c r="C687" s="1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6"/>
      <c r="C688" s="1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6"/>
      <c r="C689" s="1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6"/>
      <c r="C690" s="1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6"/>
      <c r="C691" s="1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6"/>
      <c r="C692" s="1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6"/>
      <c r="C693" s="1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6"/>
      <c r="C694" s="1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6"/>
      <c r="C695" s="1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6"/>
      <c r="C696" s="1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6"/>
      <c r="C697" s="1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6"/>
      <c r="C698" s="1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6"/>
      <c r="C699" s="1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6"/>
      <c r="C700" s="1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6"/>
      <c r="C701" s="1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6"/>
      <c r="C702" s="1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6"/>
      <c r="C703" s="1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6"/>
      <c r="C704" s="1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6"/>
      <c r="C705" s="1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6"/>
      <c r="C706" s="1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6"/>
      <c r="C707" s="1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6"/>
      <c r="C708" s="1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6"/>
      <c r="C709" s="1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6"/>
      <c r="C710" s="1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6"/>
      <c r="C711" s="1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6"/>
      <c r="C712" s="1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6"/>
      <c r="C713" s="1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6"/>
      <c r="C714" s="1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6"/>
      <c r="C715" s="1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6"/>
      <c r="C716" s="1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6"/>
      <c r="C717" s="1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6"/>
      <c r="C718" s="1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6"/>
      <c r="C719" s="1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6"/>
      <c r="C720" s="1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6"/>
      <c r="C721" s="1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6"/>
      <c r="C722" s="1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6"/>
      <c r="C723" s="1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6"/>
      <c r="C724" s="1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6"/>
      <c r="C725" s="1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6"/>
      <c r="C726" s="1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6"/>
      <c r="C727" s="1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6"/>
      <c r="C728" s="1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6"/>
      <c r="C729" s="1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6"/>
      <c r="C730" s="1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6"/>
      <c r="C731" s="1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6"/>
      <c r="C732" s="1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6"/>
      <c r="C733" s="1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6"/>
      <c r="C734" s="1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6"/>
      <c r="C735" s="1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6"/>
      <c r="C736" s="1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6"/>
      <c r="C737" s="1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6"/>
      <c r="C738" s="1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6"/>
      <c r="C739" s="1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6"/>
      <c r="C740" s="1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6"/>
      <c r="C741" s="1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6"/>
      <c r="C742" s="1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6"/>
      <c r="C743" s="1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6"/>
      <c r="C744" s="1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6"/>
      <c r="C745" s="1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6"/>
      <c r="C746" s="1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6"/>
      <c r="C747" s="1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6"/>
      <c r="C748" s="1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6"/>
      <c r="C749" s="1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6"/>
      <c r="C750" s="1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6"/>
      <c r="C751" s="1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6"/>
      <c r="C752" s="1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6"/>
      <c r="C753" s="1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6"/>
      <c r="C754" s="1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6"/>
      <c r="C755" s="1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6"/>
      <c r="C756" s="1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6"/>
      <c r="C757" s="1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6"/>
      <c r="C758" s="1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6"/>
      <c r="C759" s="1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6"/>
      <c r="C760" s="1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6"/>
      <c r="C761" s="1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6"/>
      <c r="C762" s="1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6"/>
      <c r="C763" s="1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6"/>
      <c r="C764" s="1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6"/>
      <c r="C765" s="1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6"/>
      <c r="C766" s="1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6"/>
      <c r="C767" s="1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6"/>
      <c r="C768" s="1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6"/>
      <c r="C769" s="1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6"/>
      <c r="C770" s="1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6"/>
      <c r="C771" s="1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6"/>
      <c r="C772" s="1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6"/>
      <c r="C773" s="1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6"/>
      <c r="C774" s="1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6"/>
      <c r="C775" s="1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6"/>
      <c r="C776" s="1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6"/>
      <c r="C777" s="1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6"/>
      <c r="C778" s="1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6"/>
      <c r="C779" s="1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6"/>
      <c r="C780" s="1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6"/>
      <c r="C781" s="1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6"/>
      <c r="C782" s="1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6"/>
      <c r="C783" s="1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6"/>
      <c r="C784" s="1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6"/>
      <c r="C785" s="1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6"/>
      <c r="C786" s="1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6"/>
      <c r="C787" s="1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6"/>
      <c r="C788" s="1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6"/>
      <c r="C789" s="1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6"/>
      <c r="C790" s="1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6"/>
      <c r="C791" s="1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6"/>
      <c r="C792" s="1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6"/>
      <c r="C793" s="1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6"/>
      <c r="C794" s="1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6"/>
      <c r="C795" s="1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6"/>
      <c r="C796" s="1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6"/>
      <c r="C797" s="1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6"/>
      <c r="C798" s="1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6"/>
      <c r="C799" s="1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6"/>
      <c r="C800" s="1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6"/>
      <c r="C801" s="1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6"/>
      <c r="C802" s="1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6"/>
      <c r="C803" s="1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6"/>
      <c r="C804" s="1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6"/>
      <c r="C805" s="1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6"/>
      <c r="C806" s="1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6"/>
      <c r="C807" s="1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6"/>
      <c r="C808" s="1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6"/>
      <c r="C809" s="1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6"/>
      <c r="C810" s="1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6"/>
      <c r="C811" s="1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6"/>
      <c r="C812" s="1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6"/>
      <c r="C813" s="1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6"/>
      <c r="C814" s="1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6"/>
      <c r="C815" s="1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6"/>
      <c r="C816" s="1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6"/>
      <c r="C817" s="1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6"/>
      <c r="C818" s="1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6"/>
      <c r="C819" s="1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6"/>
      <c r="C820" s="1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6"/>
      <c r="C821" s="1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6"/>
      <c r="C822" s="1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6"/>
      <c r="C823" s="1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6"/>
      <c r="C824" s="1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6"/>
      <c r="C825" s="1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6"/>
      <c r="C826" s="1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6"/>
      <c r="C827" s="1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6"/>
      <c r="C828" s="1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6"/>
      <c r="C829" s="1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6"/>
      <c r="C830" s="1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6"/>
      <c r="C831" s="1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6"/>
      <c r="C832" s="1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6"/>
      <c r="C833" s="1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6"/>
      <c r="C834" s="1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6"/>
      <c r="C835" s="1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6"/>
      <c r="C836" s="1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6"/>
      <c r="C837" s="1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6"/>
      <c r="C838" s="1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6"/>
      <c r="C839" s="1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6"/>
      <c r="C840" s="1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6"/>
      <c r="C841" s="1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6"/>
      <c r="C842" s="1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6"/>
      <c r="C843" s="1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6"/>
      <c r="C844" s="1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6"/>
      <c r="C845" s="1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6"/>
      <c r="C846" s="1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6"/>
      <c r="C847" s="1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6"/>
      <c r="C848" s="1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6"/>
      <c r="C849" s="1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6"/>
      <c r="C850" s="1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6"/>
      <c r="C851" s="1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6"/>
      <c r="C852" s="1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6"/>
      <c r="C853" s="1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6"/>
      <c r="C854" s="1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6"/>
      <c r="C855" s="1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6"/>
      <c r="C856" s="1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6"/>
      <c r="C857" s="1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6"/>
      <c r="C858" s="1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6"/>
      <c r="C859" s="1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6"/>
      <c r="C860" s="1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6"/>
      <c r="C861" s="1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6"/>
      <c r="C862" s="1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6"/>
      <c r="C863" s="1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6"/>
      <c r="C864" s="1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6"/>
      <c r="C865" s="1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6"/>
      <c r="C866" s="1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6"/>
      <c r="C867" s="1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6"/>
      <c r="C868" s="1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6"/>
      <c r="C869" s="1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6"/>
      <c r="C870" s="1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6"/>
      <c r="C871" s="1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6"/>
      <c r="C872" s="1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6"/>
      <c r="C873" s="1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6"/>
      <c r="C874" s="1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6"/>
      <c r="C875" s="1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6"/>
      <c r="C876" s="1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6"/>
      <c r="C877" s="1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6"/>
      <c r="C878" s="1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6"/>
      <c r="C879" s="1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6"/>
      <c r="C880" s="1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6"/>
      <c r="C881" s="1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6"/>
      <c r="C882" s="1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6"/>
      <c r="C883" s="1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6"/>
      <c r="C884" s="1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6"/>
      <c r="C885" s="1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6"/>
      <c r="C886" s="1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6"/>
      <c r="C887" s="1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6"/>
      <c r="C888" s="1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6"/>
      <c r="C889" s="1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6"/>
      <c r="C890" s="1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6"/>
      <c r="C891" s="1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6"/>
      <c r="C892" s="1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6"/>
      <c r="C893" s="1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6"/>
      <c r="C894" s="1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6"/>
      <c r="C895" s="1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6"/>
      <c r="C896" s="1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6"/>
      <c r="C897" s="1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6"/>
      <c r="C898" s="1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6"/>
      <c r="C899" s="1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6"/>
      <c r="C900" s="1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6"/>
      <c r="C901" s="1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6"/>
      <c r="C902" s="1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6"/>
      <c r="C903" s="1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6"/>
      <c r="C904" s="1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6"/>
      <c r="C905" s="1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6"/>
      <c r="C906" s="1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6"/>
      <c r="C907" s="1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6"/>
      <c r="C908" s="1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6"/>
      <c r="C909" s="1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6"/>
      <c r="C910" s="1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6"/>
      <c r="C911" s="1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6"/>
      <c r="C912" s="1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6"/>
      <c r="C913" s="1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6"/>
      <c r="C914" s="1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6"/>
      <c r="C915" s="1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6"/>
      <c r="C916" s="1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6"/>
      <c r="C917" s="1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6"/>
      <c r="C918" s="1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6"/>
      <c r="C919" s="1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6"/>
      <c r="C920" s="1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6"/>
      <c r="C921" s="1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6"/>
      <c r="C922" s="1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6"/>
      <c r="C923" s="1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6"/>
      <c r="C924" s="1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6"/>
      <c r="C925" s="1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6"/>
      <c r="C926" s="1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6"/>
      <c r="C927" s="1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6"/>
      <c r="C928" s="1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6"/>
      <c r="C929" s="1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6"/>
      <c r="C930" s="1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6"/>
      <c r="C931" s="1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6"/>
      <c r="C932" s="1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6"/>
      <c r="C933" s="1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6"/>
      <c r="C934" s="1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6"/>
      <c r="C935" s="1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6"/>
      <c r="C936" s="1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6"/>
      <c r="C937" s="1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6"/>
      <c r="C938" s="1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6"/>
      <c r="C939" s="1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6"/>
      <c r="C940" s="1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6"/>
      <c r="C941" s="1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6"/>
      <c r="C942" s="1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6"/>
      <c r="C943" s="1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6"/>
      <c r="C944" s="1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6"/>
      <c r="C945" s="1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6"/>
      <c r="C946" s="1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6"/>
      <c r="C947" s="1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6"/>
      <c r="C948" s="1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6"/>
      <c r="C949" s="1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6"/>
      <c r="C950" s="1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6"/>
      <c r="C951" s="1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6"/>
      <c r="C952" s="1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6"/>
      <c r="C953" s="1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6"/>
      <c r="C954" s="1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6"/>
      <c r="C955" s="1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6"/>
      <c r="C956" s="1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6"/>
      <c r="C957" s="1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6"/>
      <c r="C958" s="1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6"/>
      <c r="C959" s="1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6"/>
      <c r="C960" s="1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6"/>
      <c r="C961" s="1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6"/>
      <c r="C962" s="1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6"/>
      <c r="C963" s="1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6"/>
      <c r="C964" s="1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6"/>
      <c r="C965" s="1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6"/>
      <c r="C966" s="1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6"/>
      <c r="C967" s="1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6"/>
      <c r="C968" s="1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6"/>
      <c r="C969" s="1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6"/>
      <c r="C970" s="1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6"/>
      <c r="C971" s="1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6"/>
      <c r="C972" s="1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6"/>
      <c r="C973" s="1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6"/>
      <c r="C974" s="1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6"/>
      <c r="C975" s="1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6"/>
      <c r="C976" s="1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6"/>
      <c r="C977" s="1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6"/>
      <c r="C978" s="1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6"/>
      <c r="C979" s="1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6"/>
      <c r="C980" s="1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6"/>
      <c r="C981" s="1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6"/>
      <c r="C982" s="1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6"/>
      <c r="C983" s="1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6"/>
      <c r="C984" s="1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6"/>
      <c r="C985" s="1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6"/>
      <c r="C986" s="1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6"/>
      <c r="C987" s="1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6"/>
      <c r="C988" s="1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6"/>
      <c r="C989" s="1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6"/>
      <c r="C990" s="1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6"/>
      <c r="C991" s="1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6"/>
      <c r="C992" s="1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6"/>
      <c r="C993" s="1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6"/>
      <c r="C994" s="1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6"/>
      <c r="C995" s="1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6"/>
      <c r="C996" s="1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6"/>
      <c r="C997" s="1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6"/>
      <c r="C998" s="1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6"/>
      <c r="C999" s="1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6"/>
      <c r="C1000" s="1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6"/>
      <c r="C1001" s="16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6"/>
      <c r="C1002" s="16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6"/>
      <c r="C1003" s="16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6"/>
      <c r="C1004" s="16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6"/>
      <c r="C1005" s="16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6"/>
      <c r="C1006" s="16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6"/>
      <c r="C1007" s="16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6"/>
      <c r="C1008" s="16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6"/>
      <c r="C1009" s="16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34.0"/>
    <col customWidth="1" min="7" max="7" width="19.43"/>
  </cols>
  <sheetData>
    <row r="1">
      <c r="A1" s="1"/>
      <c r="B1" s="1"/>
      <c r="C1" s="1"/>
      <c r="D1" s="1"/>
      <c r="E1" s="1"/>
      <c r="F1" s="3" t="s">
        <v>2</v>
      </c>
      <c r="G1" s="5">
        <f>TODAY()</f>
        <v>43935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7" t="s">
        <v>5</v>
      </c>
      <c r="E2" s="1"/>
      <c r="F2" s="1"/>
      <c r="G2" s="1"/>
      <c r="H2" s="8">
        <f>todaysdate+15</f>
        <v>43950</v>
      </c>
      <c r="I2" s="8">
        <f>todaysdate+30</f>
        <v>43965</v>
      </c>
      <c r="J2" s="8">
        <f>todaysdate+45</f>
        <v>43980</v>
      </c>
      <c r="K2" s="8">
        <f>todaysdate+60</f>
        <v>43995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9" t="s">
        <v>0</v>
      </c>
      <c r="B3" s="9" t="s">
        <v>1</v>
      </c>
      <c r="C3" s="9" t="s">
        <v>3</v>
      </c>
      <c r="D3" s="9" t="s">
        <v>4</v>
      </c>
      <c r="E3" s="10" t="str">
        <f>HYPERLINK("http://btbr.co/fresh","Shelf Life")</f>
        <v>Shelf Life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1">
        <v>1.0</v>
      </c>
      <c r="B4" s="12" t="s">
        <v>12</v>
      </c>
      <c r="C4" s="12" t="s">
        <v>13</v>
      </c>
      <c r="D4" s="13">
        <v>43882.0</v>
      </c>
      <c r="E4" s="12">
        <v>75.0</v>
      </c>
      <c r="F4" s="14">
        <f t="shared" ref="F4:F73" si="2">(D4+E4)</f>
        <v>43957</v>
      </c>
      <c r="G4" s="15">
        <f>todaysdate-F4</f>
        <v>-22</v>
      </c>
      <c r="H4" s="15">
        <f t="shared" ref="H4:K4" si="1">G4+15</f>
        <v>-7</v>
      </c>
      <c r="I4" s="15">
        <f t="shared" si="1"/>
        <v>8</v>
      </c>
      <c r="J4" s="15">
        <f t="shared" si="1"/>
        <v>23</v>
      </c>
      <c r="K4" s="15">
        <f t="shared" si="1"/>
        <v>38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1">
        <v>2.0</v>
      </c>
      <c r="B5" s="18">
        <v>0.6</v>
      </c>
      <c r="C5" s="12" t="s">
        <v>15</v>
      </c>
      <c r="D5" s="13">
        <v>43900.0</v>
      </c>
      <c r="E5" s="12">
        <v>60.0</v>
      </c>
      <c r="F5" s="14">
        <f t="shared" si="2"/>
        <v>43960</v>
      </c>
      <c r="G5" s="15">
        <f>todaysdate-F5</f>
        <v>-25</v>
      </c>
      <c r="H5" s="15">
        <f t="shared" ref="H5:K5" si="3">G5+15</f>
        <v>-10</v>
      </c>
      <c r="I5" s="15">
        <f t="shared" si="3"/>
        <v>5</v>
      </c>
      <c r="J5" s="15">
        <f t="shared" si="3"/>
        <v>20</v>
      </c>
      <c r="K5" s="15">
        <f t="shared" si="3"/>
        <v>35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1">
        <v>3.0</v>
      </c>
      <c r="B6" s="18">
        <v>0.3</v>
      </c>
      <c r="C6" s="12" t="s">
        <v>16</v>
      </c>
      <c r="D6" s="22">
        <v>44187.0</v>
      </c>
      <c r="E6" s="1"/>
      <c r="F6" s="14">
        <f t="shared" si="2"/>
        <v>44187</v>
      </c>
      <c r="G6" s="15">
        <f>todaysdate-F6</f>
        <v>-252</v>
      </c>
      <c r="H6" s="15">
        <f t="shared" ref="H6:K6" si="4">G6+15</f>
        <v>-237</v>
      </c>
      <c r="I6" s="15">
        <f t="shared" si="4"/>
        <v>-222</v>
      </c>
      <c r="J6" s="15">
        <f t="shared" si="4"/>
        <v>-207</v>
      </c>
      <c r="K6" s="15">
        <f t="shared" si="4"/>
        <v>-192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1">
        <v>4.0</v>
      </c>
      <c r="B7" s="12" t="s">
        <v>12</v>
      </c>
      <c r="C7" s="12" t="s">
        <v>20</v>
      </c>
      <c r="D7" s="13">
        <v>43891.0</v>
      </c>
      <c r="E7" s="12">
        <v>60.0</v>
      </c>
      <c r="F7" s="14">
        <f t="shared" si="2"/>
        <v>43951</v>
      </c>
      <c r="G7" s="15">
        <f>todaysdate-F7</f>
        <v>-16</v>
      </c>
      <c r="H7" s="15">
        <f t="shared" ref="H7:K7" si="5">G7+15</f>
        <v>-1</v>
      </c>
      <c r="I7" s="15">
        <f t="shared" si="5"/>
        <v>14</v>
      </c>
      <c r="J7" s="15">
        <f t="shared" si="5"/>
        <v>29</v>
      </c>
      <c r="K7" s="15">
        <f t="shared" si="5"/>
        <v>44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1">
        <v>5.0</v>
      </c>
      <c r="B8" s="18">
        <v>0.5</v>
      </c>
      <c r="C8" s="12" t="s">
        <v>23</v>
      </c>
      <c r="D8" s="13">
        <v>43875.0</v>
      </c>
      <c r="E8" s="12">
        <v>90.0</v>
      </c>
      <c r="F8" s="14">
        <f t="shared" si="2"/>
        <v>43965</v>
      </c>
      <c r="G8" s="15">
        <f>todaysdate-F8</f>
        <v>-30</v>
      </c>
      <c r="H8" s="15">
        <f t="shared" ref="H8:K8" si="6">G8+15</f>
        <v>-15</v>
      </c>
      <c r="I8" s="15">
        <f t="shared" si="6"/>
        <v>0</v>
      </c>
      <c r="J8" s="15">
        <f t="shared" si="6"/>
        <v>15</v>
      </c>
      <c r="K8" s="15">
        <f t="shared" si="6"/>
        <v>30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1">
        <v>6.0</v>
      </c>
      <c r="B9" s="18">
        <v>0.9</v>
      </c>
      <c r="C9" s="12" t="s">
        <v>27</v>
      </c>
      <c r="D9" s="13">
        <v>43849.0</v>
      </c>
      <c r="E9" s="12">
        <v>120.0</v>
      </c>
      <c r="F9" s="14">
        <f t="shared" si="2"/>
        <v>43969</v>
      </c>
      <c r="G9" s="15">
        <f>todaysdate-F9</f>
        <v>-34</v>
      </c>
      <c r="H9" s="15">
        <f t="shared" ref="H9:K9" si="7">G9+15</f>
        <v>-19</v>
      </c>
      <c r="I9" s="15">
        <f t="shared" si="7"/>
        <v>-4</v>
      </c>
      <c r="J9" s="15">
        <f t="shared" si="7"/>
        <v>11</v>
      </c>
      <c r="K9" s="15">
        <f t="shared" si="7"/>
        <v>26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1">
        <v>7.0</v>
      </c>
      <c r="B10" s="1"/>
      <c r="C10" s="1"/>
      <c r="D10" s="14"/>
      <c r="E10" s="1"/>
      <c r="F10" s="14">
        <f t="shared" si="2"/>
        <v>0</v>
      </c>
      <c r="G10" s="15">
        <f>todaysdate-F10</f>
        <v>43935</v>
      </c>
      <c r="H10" s="15">
        <f t="shared" ref="H10:K10" si="8">G10+15</f>
        <v>43950</v>
      </c>
      <c r="I10" s="15">
        <f t="shared" si="8"/>
        <v>43965</v>
      </c>
      <c r="J10" s="15">
        <f t="shared" si="8"/>
        <v>43980</v>
      </c>
      <c r="K10" s="15">
        <f t="shared" si="8"/>
        <v>43995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1">
        <v>8.0</v>
      </c>
      <c r="B11" s="1"/>
      <c r="C11" s="1"/>
      <c r="D11" s="14"/>
      <c r="E11" s="1"/>
      <c r="F11" s="14">
        <f t="shared" si="2"/>
        <v>0</v>
      </c>
      <c r="G11" s="15">
        <f>todaysdate-F11</f>
        <v>43935</v>
      </c>
      <c r="H11" s="15">
        <f t="shared" ref="H11:K11" si="9">G11+15</f>
        <v>43950</v>
      </c>
      <c r="I11" s="15">
        <f t="shared" si="9"/>
        <v>43965</v>
      </c>
      <c r="J11" s="15">
        <f t="shared" si="9"/>
        <v>43980</v>
      </c>
      <c r="K11" s="15">
        <f t="shared" si="9"/>
        <v>43995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1">
        <v>9.0</v>
      </c>
      <c r="B12" s="1"/>
      <c r="C12" s="1"/>
      <c r="D12" s="14"/>
      <c r="E12" s="1"/>
      <c r="F12" s="14">
        <f t="shared" si="2"/>
        <v>0</v>
      </c>
      <c r="G12" s="15">
        <f>todaysdate-F12</f>
        <v>43935</v>
      </c>
      <c r="H12" s="15">
        <f t="shared" ref="H12:K12" si="10">G12+15</f>
        <v>43950</v>
      </c>
      <c r="I12" s="15">
        <f t="shared" si="10"/>
        <v>43965</v>
      </c>
      <c r="J12" s="15">
        <f t="shared" si="10"/>
        <v>43980</v>
      </c>
      <c r="K12" s="15">
        <f t="shared" si="10"/>
        <v>43995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1">
        <v>10.0</v>
      </c>
      <c r="B13" s="1"/>
      <c r="C13" s="1"/>
      <c r="D13" s="14"/>
      <c r="E13" s="1"/>
      <c r="F13" s="14">
        <f t="shared" si="2"/>
        <v>0</v>
      </c>
      <c r="G13" s="15">
        <f>todaysdate-F13</f>
        <v>43935</v>
      </c>
      <c r="H13" s="15">
        <f t="shared" ref="H13:K13" si="11">G13+15</f>
        <v>43950</v>
      </c>
      <c r="I13" s="15">
        <f t="shared" si="11"/>
        <v>43965</v>
      </c>
      <c r="J13" s="15">
        <f t="shared" si="11"/>
        <v>43980</v>
      </c>
      <c r="K13" s="15">
        <f t="shared" si="11"/>
        <v>43995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1">
        <v>11.0</v>
      </c>
      <c r="B14" s="1"/>
      <c r="C14" s="1"/>
      <c r="D14" s="14"/>
      <c r="E14" s="1"/>
      <c r="F14" s="14">
        <f t="shared" si="2"/>
        <v>0</v>
      </c>
      <c r="G14" s="15">
        <f>todaysdate-F14</f>
        <v>43935</v>
      </c>
      <c r="H14" s="15">
        <f t="shared" ref="H14:K14" si="12">G14+15</f>
        <v>43950</v>
      </c>
      <c r="I14" s="15">
        <f t="shared" si="12"/>
        <v>43965</v>
      </c>
      <c r="J14" s="15">
        <f t="shared" si="12"/>
        <v>43980</v>
      </c>
      <c r="K14" s="15">
        <f t="shared" si="12"/>
        <v>43995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1">
        <v>12.0</v>
      </c>
      <c r="B15" s="1"/>
      <c r="C15" s="1"/>
      <c r="D15" s="14"/>
      <c r="E15" s="1"/>
      <c r="F15" s="14">
        <f t="shared" si="2"/>
        <v>0</v>
      </c>
      <c r="G15" s="15">
        <f>todaysdate-F15</f>
        <v>43935</v>
      </c>
      <c r="H15" s="15">
        <f t="shared" ref="H15:K15" si="13">G15+15</f>
        <v>43950</v>
      </c>
      <c r="I15" s="15">
        <f t="shared" si="13"/>
        <v>43965</v>
      </c>
      <c r="J15" s="15">
        <f t="shared" si="13"/>
        <v>43980</v>
      </c>
      <c r="K15" s="15">
        <f t="shared" si="13"/>
        <v>43995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1">
        <v>13.0</v>
      </c>
      <c r="B16" s="1"/>
      <c r="C16" s="1"/>
      <c r="D16" s="14"/>
      <c r="E16" s="1"/>
      <c r="F16" s="14">
        <f t="shared" si="2"/>
        <v>0</v>
      </c>
      <c r="G16" s="15">
        <f>todaysdate-F16</f>
        <v>43935</v>
      </c>
      <c r="H16" s="15">
        <f t="shared" ref="H16:K16" si="14">G16+15</f>
        <v>43950</v>
      </c>
      <c r="I16" s="15">
        <f t="shared" si="14"/>
        <v>43965</v>
      </c>
      <c r="J16" s="15">
        <f t="shared" si="14"/>
        <v>43980</v>
      </c>
      <c r="K16" s="15">
        <f t="shared" si="14"/>
        <v>43995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1">
        <v>14.0</v>
      </c>
      <c r="B17" s="1"/>
      <c r="C17" s="1"/>
      <c r="D17" s="14"/>
      <c r="E17" s="1"/>
      <c r="F17" s="14">
        <f t="shared" si="2"/>
        <v>0</v>
      </c>
      <c r="G17" s="15">
        <f>todaysdate-F17</f>
        <v>43935</v>
      </c>
      <c r="H17" s="15">
        <f t="shared" ref="H17:K17" si="15">G17+15</f>
        <v>43950</v>
      </c>
      <c r="I17" s="15">
        <f t="shared" si="15"/>
        <v>43965</v>
      </c>
      <c r="J17" s="15">
        <f t="shared" si="15"/>
        <v>43980</v>
      </c>
      <c r="K17" s="15">
        <f t="shared" si="15"/>
        <v>43995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1">
        <v>15.0</v>
      </c>
      <c r="B18" s="1"/>
      <c r="C18" s="1"/>
      <c r="D18" s="14"/>
      <c r="E18" s="1"/>
      <c r="F18" s="14">
        <f t="shared" si="2"/>
        <v>0</v>
      </c>
      <c r="G18" s="15">
        <f>todaysdate-F18</f>
        <v>43935</v>
      </c>
      <c r="H18" s="15">
        <f t="shared" ref="H18:K18" si="16">G18+15</f>
        <v>43950</v>
      </c>
      <c r="I18" s="15">
        <f t="shared" si="16"/>
        <v>43965</v>
      </c>
      <c r="J18" s="15">
        <f t="shared" si="16"/>
        <v>43980</v>
      </c>
      <c r="K18" s="15">
        <f t="shared" si="16"/>
        <v>43995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1">
        <v>16.0</v>
      </c>
      <c r="B19" s="1"/>
      <c r="C19" s="1"/>
      <c r="D19" s="14"/>
      <c r="E19" s="1"/>
      <c r="F19" s="14">
        <f t="shared" si="2"/>
        <v>0</v>
      </c>
      <c r="G19" s="15">
        <f>todaysdate-F19</f>
        <v>43935</v>
      </c>
      <c r="H19" s="15">
        <f t="shared" ref="H19:K19" si="17">G19+15</f>
        <v>43950</v>
      </c>
      <c r="I19" s="15">
        <f t="shared" si="17"/>
        <v>43965</v>
      </c>
      <c r="J19" s="15">
        <f t="shared" si="17"/>
        <v>43980</v>
      </c>
      <c r="K19" s="15">
        <f t="shared" si="17"/>
        <v>43995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1">
        <v>17.0</v>
      </c>
      <c r="B20" s="1"/>
      <c r="C20" s="1"/>
      <c r="D20" s="14"/>
      <c r="E20" s="1"/>
      <c r="F20" s="14">
        <f t="shared" si="2"/>
        <v>0</v>
      </c>
      <c r="G20" s="15">
        <f>todaysdate-F20</f>
        <v>43935</v>
      </c>
      <c r="H20" s="15">
        <f t="shared" ref="H20:K20" si="18">G20+15</f>
        <v>43950</v>
      </c>
      <c r="I20" s="15">
        <f t="shared" si="18"/>
        <v>43965</v>
      </c>
      <c r="J20" s="15">
        <f t="shared" si="18"/>
        <v>43980</v>
      </c>
      <c r="K20" s="15">
        <f t="shared" si="18"/>
        <v>43995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1">
        <v>18.0</v>
      </c>
      <c r="B21" s="1"/>
      <c r="C21" s="1"/>
      <c r="D21" s="14"/>
      <c r="E21" s="1"/>
      <c r="F21" s="14">
        <f t="shared" si="2"/>
        <v>0</v>
      </c>
      <c r="G21" s="15">
        <f>todaysdate-F21</f>
        <v>43935</v>
      </c>
      <c r="H21" s="15">
        <f t="shared" ref="H21:K21" si="19">G21+15</f>
        <v>43950</v>
      </c>
      <c r="I21" s="15">
        <f t="shared" si="19"/>
        <v>43965</v>
      </c>
      <c r="J21" s="15">
        <f t="shared" si="19"/>
        <v>43980</v>
      </c>
      <c r="K21" s="15">
        <f t="shared" si="19"/>
        <v>43995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1">
        <v>19.0</v>
      </c>
      <c r="B22" s="1"/>
      <c r="C22" s="1"/>
      <c r="D22" s="14"/>
      <c r="E22" s="1"/>
      <c r="F22" s="14">
        <f t="shared" si="2"/>
        <v>0</v>
      </c>
      <c r="G22" s="15">
        <f>todaysdate-F22</f>
        <v>43935</v>
      </c>
      <c r="H22" s="15">
        <f t="shared" ref="H22:K22" si="20">G22+15</f>
        <v>43950</v>
      </c>
      <c r="I22" s="15">
        <f t="shared" si="20"/>
        <v>43965</v>
      </c>
      <c r="J22" s="15">
        <f t="shared" si="20"/>
        <v>43980</v>
      </c>
      <c r="K22" s="15">
        <f t="shared" si="20"/>
        <v>43995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1">
        <v>20.0</v>
      </c>
      <c r="B23" s="1"/>
      <c r="C23" s="1"/>
      <c r="D23" s="14"/>
      <c r="E23" s="1"/>
      <c r="F23" s="14">
        <f t="shared" si="2"/>
        <v>0</v>
      </c>
      <c r="G23" s="15">
        <f>todaysdate-F23</f>
        <v>43935</v>
      </c>
      <c r="H23" s="15">
        <f t="shared" ref="H23:K23" si="21">G23+15</f>
        <v>43950</v>
      </c>
      <c r="I23" s="15">
        <f t="shared" si="21"/>
        <v>43965</v>
      </c>
      <c r="J23" s="15">
        <f t="shared" si="21"/>
        <v>43980</v>
      </c>
      <c r="K23" s="15">
        <f t="shared" si="21"/>
        <v>43995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1">
        <v>21.0</v>
      </c>
      <c r="B24" s="1"/>
      <c r="C24" s="1"/>
      <c r="D24" s="14"/>
      <c r="E24" s="1"/>
      <c r="F24" s="14">
        <f t="shared" si="2"/>
        <v>0</v>
      </c>
      <c r="G24" s="15">
        <f>todaysdate-F24</f>
        <v>43935</v>
      </c>
      <c r="H24" s="15">
        <f t="shared" ref="H24:K24" si="22">G24+15</f>
        <v>43950</v>
      </c>
      <c r="I24" s="15">
        <f t="shared" si="22"/>
        <v>43965</v>
      </c>
      <c r="J24" s="15">
        <f t="shared" si="22"/>
        <v>43980</v>
      </c>
      <c r="K24" s="15">
        <f t="shared" si="22"/>
        <v>43995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1">
        <v>22.0</v>
      </c>
      <c r="B25" s="1"/>
      <c r="C25" s="1"/>
      <c r="D25" s="14"/>
      <c r="E25" s="1"/>
      <c r="F25" s="14">
        <f t="shared" si="2"/>
        <v>0</v>
      </c>
      <c r="G25" s="15">
        <f>todaysdate-F25</f>
        <v>43935</v>
      </c>
      <c r="H25" s="15">
        <f t="shared" ref="H25:K25" si="23">G25+15</f>
        <v>43950</v>
      </c>
      <c r="I25" s="15">
        <f t="shared" si="23"/>
        <v>43965</v>
      </c>
      <c r="J25" s="15">
        <f t="shared" si="23"/>
        <v>43980</v>
      </c>
      <c r="K25" s="15">
        <f t="shared" si="23"/>
        <v>43995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1">
        <v>23.0</v>
      </c>
      <c r="B26" s="1"/>
      <c r="C26" s="1"/>
      <c r="D26" s="14"/>
      <c r="E26" s="1"/>
      <c r="F26" s="14">
        <f t="shared" si="2"/>
        <v>0</v>
      </c>
      <c r="G26" s="15">
        <f>todaysdate-F26</f>
        <v>43935</v>
      </c>
      <c r="H26" s="15">
        <f t="shared" ref="H26:K26" si="24">G26+15</f>
        <v>43950</v>
      </c>
      <c r="I26" s="15">
        <f t="shared" si="24"/>
        <v>43965</v>
      </c>
      <c r="J26" s="15">
        <f t="shared" si="24"/>
        <v>43980</v>
      </c>
      <c r="K26" s="15">
        <f t="shared" si="24"/>
        <v>43995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1">
        <v>24.0</v>
      </c>
      <c r="B27" s="1"/>
      <c r="C27" s="1"/>
      <c r="D27" s="14"/>
      <c r="E27" s="1"/>
      <c r="F27" s="14">
        <f t="shared" si="2"/>
        <v>0</v>
      </c>
      <c r="G27" s="15">
        <f>todaysdate-F27</f>
        <v>43935</v>
      </c>
      <c r="H27" s="15">
        <f t="shared" ref="H27:K27" si="25">G27+15</f>
        <v>43950</v>
      </c>
      <c r="I27" s="15">
        <f t="shared" si="25"/>
        <v>43965</v>
      </c>
      <c r="J27" s="15">
        <f t="shared" si="25"/>
        <v>43980</v>
      </c>
      <c r="K27" s="15">
        <f t="shared" si="25"/>
        <v>43995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1">
        <v>25.0</v>
      </c>
      <c r="B28" s="1"/>
      <c r="C28" s="1"/>
      <c r="D28" s="14"/>
      <c r="E28" s="1"/>
      <c r="F28" s="14">
        <f t="shared" si="2"/>
        <v>0</v>
      </c>
      <c r="G28" s="15">
        <f>todaysdate-F28</f>
        <v>43935</v>
      </c>
      <c r="H28" s="15">
        <f t="shared" ref="H28:K28" si="26">G28+15</f>
        <v>43950</v>
      </c>
      <c r="I28" s="15">
        <f t="shared" si="26"/>
        <v>43965</v>
      </c>
      <c r="J28" s="15">
        <f t="shared" si="26"/>
        <v>43980</v>
      </c>
      <c r="K28" s="15">
        <f t="shared" si="26"/>
        <v>43995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1">
        <v>26.0</v>
      </c>
      <c r="B29" s="1"/>
      <c r="C29" s="1"/>
      <c r="D29" s="14"/>
      <c r="E29" s="1"/>
      <c r="F29" s="14">
        <f t="shared" si="2"/>
        <v>0</v>
      </c>
      <c r="G29" s="15">
        <f>todaysdate-F29</f>
        <v>43935</v>
      </c>
      <c r="H29" s="15">
        <f t="shared" ref="H29:K29" si="27">G29+15</f>
        <v>43950</v>
      </c>
      <c r="I29" s="15">
        <f t="shared" si="27"/>
        <v>43965</v>
      </c>
      <c r="J29" s="15">
        <f t="shared" si="27"/>
        <v>43980</v>
      </c>
      <c r="K29" s="15">
        <f t="shared" si="27"/>
        <v>43995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1">
        <v>27.0</v>
      </c>
      <c r="B30" s="1"/>
      <c r="C30" s="1"/>
      <c r="D30" s="14"/>
      <c r="E30" s="1"/>
      <c r="F30" s="14">
        <f t="shared" si="2"/>
        <v>0</v>
      </c>
      <c r="G30" s="15">
        <f>todaysdate-F30</f>
        <v>43935</v>
      </c>
      <c r="H30" s="15">
        <f t="shared" ref="H30:K30" si="28">G30+15</f>
        <v>43950</v>
      </c>
      <c r="I30" s="15">
        <f t="shared" si="28"/>
        <v>43965</v>
      </c>
      <c r="J30" s="15">
        <f t="shared" si="28"/>
        <v>43980</v>
      </c>
      <c r="K30" s="15">
        <f t="shared" si="28"/>
        <v>43995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1">
        <v>28.0</v>
      </c>
      <c r="B31" s="1"/>
      <c r="C31" s="1"/>
      <c r="D31" s="14"/>
      <c r="E31" s="1"/>
      <c r="F31" s="14">
        <f t="shared" si="2"/>
        <v>0</v>
      </c>
      <c r="G31" s="15">
        <f>todaysdate-F31</f>
        <v>43935</v>
      </c>
      <c r="H31" s="15">
        <f t="shared" ref="H31:K31" si="29">G31+15</f>
        <v>43950</v>
      </c>
      <c r="I31" s="15">
        <f t="shared" si="29"/>
        <v>43965</v>
      </c>
      <c r="J31" s="15">
        <f t="shared" si="29"/>
        <v>43980</v>
      </c>
      <c r="K31" s="15">
        <f t="shared" si="29"/>
        <v>43995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1">
        <v>29.0</v>
      </c>
      <c r="B32" s="1"/>
      <c r="C32" s="1"/>
      <c r="D32" s="14"/>
      <c r="E32" s="1"/>
      <c r="F32" s="14">
        <f t="shared" si="2"/>
        <v>0</v>
      </c>
      <c r="G32" s="15">
        <f>todaysdate-F32</f>
        <v>43935</v>
      </c>
      <c r="H32" s="15">
        <f t="shared" ref="H32:K32" si="30">G32+15</f>
        <v>43950</v>
      </c>
      <c r="I32" s="15">
        <f t="shared" si="30"/>
        <v>43965</v>
      </c>
      <c r="J32" s="15">
        <f t="shared" si="30"/>
        <v>43980</v>
      </c>
      <c r="K32" s="15">
        <f t="shared" si="30"/>
        <v>43995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1">
        <v>30.0</v>
      </c>
      <c r="B33" s="1"/>
      <c r="C33" s="1"/>
      <c r="D33" s="14"/>
      <c r="E33" s="1"/>
      <c r="F33" s="14">
        <f t="shared" si="2"/>
        <v>0</v>
      </c>
      <c r="G33" s="15">
        <f>todaysdate-F33</f>
        <v>43935</v>
      </c>
      <c r="H33" s="15">
        <f t="shared" ref="H33:K33" si="31">G33+15</f>
        <v>43950</v>
      </c>
      <c r="I33" s="15">
        <f t="shared" si="31"/>
        <v>43965</v>
      </c>
      <c r="J33" s="15">
        <f t="shared" si="31"/>
        <v>43980</v>
      </c>
      <c r="K33" s="15">
        <f t="shared" si="31"/>
        <v>43995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1">
        <v>31.0</v>
      </c>
      <c r="B34" s="1"/>
      <c r="C34" s="1"/>
      <c r="D34" s="14"/>
      <c r="E34" s="1"/>
      <c r="F34" s="14">
        <f t="shared" si="2"/>
        <v>0</v>
      </c>
      <c r="G34" s="15">
        <f>todaysdate-F34</f>
        <v>43935</v>
      </c>
      <c r="H34" s="15">
        <f t="shared" ref="H34:K34" si="32">G34+15</f>
        <v>43950</v>
      </c>
      <c r="I34" s="15">
        <f t="shared" si="32"/>
        <v>43965</v>
      </c>
      <c r="J34" s="15">
        <f t="shared" si="32"/>
        <v>43980</v>
      </c>
      <c r="K34" s="15">
        <f t="shared" si="32"/>
        <v>43995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1">
        <v>32.0</v>
      </c>
      <c r="B35" s="1"/>
      <c r="C35" s="1"/>
      <c r="D35" s="14"/>
      <c r="E35" s="1"/>
      <c r="F35" s="14">
        <f t="shared" si="2"/>
        <v>0</v>
      </c>
      <c r="G35" s="15">
        <f>todaysdate-F35</f>
        <v>43935</v>
      </c>
      <c r="H35" s="15">
        <f t="shared" ref="H35:K35" si="33">G35+15</f>
        <v>43950</v>
      </c>
      <c r="I35" s="15">
        <f t="shared" si="33"/>
        <v>43965</v>
      </c>
      <c r="J35" s="15">
        <f t="shared" si="33"/>
        <v>43980</v>
      </c>
      <c r="K35" s="15">
        <f t="shared" si="33"/>
        <v>43995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1">
        <v>33.0</v>
      </c>
      <c r="B36" s="1"/>
      <c r="C36" s="1"/>
      <c r="D36" s="14"/>
      <c r="E36" s="1"/>
      <c r="F36" s="14">
        <f t="shared" si="2"/>
        <v>0</v>
      </c>
      <c r="G36" s="15">
        <f>todaysdate-F36</f>
        <v>43935</v>
      </c>
      <c r="H36" s="15">
        <f t="shared" ref="H36:K36" si="34">G36+15</f>
        <v>43950</v>
      </c>
      <c r="I36" s="15">
        <f t="shared" si="34"/>
        <v>43965</v>
      </c>
      <c r="J36" s="15">
        <f t="shared" si="34"/>
        <v>43980</v>
      </c>
      <c r="K36" s="15">
        <f t="shared" si="34"/>
        <v>43995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1">
        <v>34.0</v>
      </c>
      <c r="B37" s="1"/>
      <c r="C37" s="1"/>
      <c r="D37" s="14"/>
      <c r="E37" s="1"/>
      <c r="F37" s="14">
        <f t="shared" si="2"/>
        <v>0</v>
      </c>
      <c r="G37" s="15">
        <f>todaysdate-F37</f>
        <v>43935</v>
      </c>
      <c r="H37" s="15">
        <f t="shared" ref="H37:K37" si="35">G37+15</f>
        <v>43950</v>
      </c>
      <c r="I37" s="15">
        <f t="shared" si="35"/>
        <v>43965</v>
      </c>
      <c r="J37" s="15">
        <f t="shared" si="35"/>
        <v>43980</v>
      </c>
      <c r="K37" s="15">
        <f t="shared" si="35"/>
        <v>43995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1">
        <v>35.0</v>
      </c>
      <c r="B38" s="1"/>
      <c r="C38" s="1"/>
      <c r="D38" s="14"/>
      <c r="E38" s="1"/>
      <c r="F38" s="14">
        <f t="shared" si="2"/>
        <v>0</v>
      </c>
      <c r="G38" s="15">
        <f>todaysdate-F38</f>
        <v>43935</v>
      </c>
      <c r="H38" s="15">
        <f t="shared" ref="H38:K38" si="36">G38+15</f>
        <v>43950</v>
      </c>
      <c r="I38" s="15">
        <f t="shared" si="36"/>
        <v>43965</v>
      </c>
      <c r="J38" s="15">
        <f t="shared" si="36"/>
        <v>43980</v>
      </c>
      <c r="K38" s="15">
        <f t="shared" si="36"/>
        <v>43995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1">
        <v>36.0</v>
      </c>
      <c r="B39" s="1"/>
      <c r="C39" s="1"/>
      <c r="D39" s="14"/>
      <c r="E39" s="1"/>
      <c r="F39" s="14">
        <f t="shared" si="2"/>
        <v>0</v>
      </c>
      <c r="G39" s="15">
        <f>todaysdate-F39</f>
        <v>43935</v>
      </c>
      <c r="H39" s="15">
        <f t="shared" ref="H39:K39" si="37">G39+15</f>
        <v>43950</v>
      </c>
      <c r="I39" s="15">
        <f t="shared" si="37"/>
        <v>43965</v>
      </c>
      <c r="J39" s="15">
        <f t="shared" si="37"/>
        <v>43980</v>
      </c>
      <c r="K39" s="15">
        <f t="shared" si="37"/>
        <v>43995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1">
        <v>37.0</v>
      </c>
      <c r="B40" s="1"/>
      <c r="C40" s="1"/>
      <c r="D40" s="14"/>
      <c r="E40" s="1"/>
      <c r="F40" s="14">
        <f t="shared" si="2"/>
        <v>0</v>
      </c>
      <c r="G40" s="15">
        <f>todaysdate-F40</f>
        <v>43935</v>
      </c>
      <c r="H40" s="15">
        <f t="shared" ref="H40:K40" si="38">G40+15</f>
        <v>43950</v>
      </c>
      <c r="I40" s="15">
        <f t="shared" si="38"/>
        <v>43965</v>
      </c>
      <c r="J40" s="15">
        <f t="shared" si="38"/>
        <v>43980</v>
      </c>
      <c r="K40" s="15">
        <f t="shared" si="38"/>
        <v>43995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1">
        <v>38.0</v>
      </c>
      <c r="B41" s="1"/>
      <c r="C41" s="1"/>
      <c r="D41" s="14"/>
      <c r="E41" s="1"/>
      <c r="F41" s="14">
        <f t="shared" si="2"/>
        <v>0</v>
      </c>
      <c r="G41" s="15">
        <f>todaysdate-F41</f>
        <v>43935</v>
      </c>
      <c r="H41" s="15">
        <f t="shared" ref="H41:K41" si="39">G41+15</f>
        <v>43950</v>
      </c>
      <c r="I41" s="15">
        <f t="shared" si="39"/>
        <v>43965</v>
      </c>
      <c r="J41" s="15">
        <f t="shared" si="39"/>
        <v>43980</v>
      </c>
      <c r="K41" s="15">
        <f t="shared" si="39"/>
        <v>43995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1">
        <v>39.0</v>
      </c>
      <c r="B42" s="1"/>
      <c r="C42" s="1"/>
      <c r="D42" s="14"/>
      <c r="E42" s="1"/>
      <c r="F42" s="14">
        <f t="shared" si="2"/>
        <v>0</v>
      </c>
      <c r="G42" s="15">
        <f>todaysdate-F42</f>
        <v>43935</v>
      </c>
      <c r="H42" s="15">
        <f t="shared" ref="H42:K42" si="40">G42+15</f>
        <v>43950</v>
      </c>
      <c r="I42" s="15">
        <f t="shared" si="40"/>
        <v>43965</v>
      </c>
      <c r="J42" s="15">
        <f t="shared" si="40"/>
        <v>43980</v>
      </c>
      <c r="K42" s="15">
        <f t="shared" si="40"/>
        <v>43995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1">
        <v>40.0</v>
      </c>
      <c r="B43" s="1"/>
      <c r="C43" s="1"/>
      <c r="D43" s="14"/>
      <c r="E43" s="1"/>
      <c r="F43" s="14">
        <f t="shared" si="2"/>
        <v>0</v>
      </c>
      <c r="G43" s="15">
        <f>todaysdate-F43</f>
        <v>43935</v>
      </c>
      <c r="H43" s="15">
        <f t="shared" ref="H43:K43" si="41">G43+15</f>
        <v>43950</v>
      </c>
      <c r="I43" s="15">
        <f t="shared" si="41"/>
        <v>43965</v>
      </c>
      <c r="J43" s="15">
        <f t="shared" si="41"/>
        <v>43980</v>
      </c>
      <c r="K43" s="15">
        <f t="shared" si="41"/>
        <v>43995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1">
        <v>41.0</v>
      </c>
      <c r="B44" s="1"/>
      <c r="C44" s="1"/>
      <c r="D44" s="14"/>
      <c r="E44" s="1"/>
      <c r="F44" s="14">
        <f t="shared" si="2"/>
        <v>0</v>
      </c>
      <c r="G44" s="15">
        <f>todaysdate-F44</f>
        <v>43935</v>
      </c>
      <c r="H44" s="15">
        <f t="shared" ref="H44:K44" si="42">G44+15</f>
        <v>43950</v>
      </c>
      <c r="I44" s="15">
        <f t="shared" si="42"/>
        <v>43965</v>
      </c>
      <c r="J44" s="15">
        <f t="shared" si="42"/>
        <v>43980</v>
      </c>
      <c r="K44" s="15">
        <f t="shared" si="42"/>
        <v>43995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1">
        <v>42.0</v>
      </c>
      <c r="B45" s="1"/>
      <c r="C45" s="1"/>
      <c r="D45" s="14"/>
      <c r="E45" s="1"/>
      <c r="F45" s="14">
        <f t="shared" si="2"/>
        <v>0</v>
      </c>
      <c r="G45" s="15">
        <f>todaysdate-F45</f>
        <v>43935</v>
      </c>
      <c r="H45" s="15">
        <f t="shared" ref="H45:K45" si="43">G45+15</f>
        <v>43950</v>
      </c>
      <c r="I45" s="15">
        <f t="shared" si="43"/>
        <v>43965</v>
      </c>
      <c r="J45" s="15">
        <f t="shared" si="43"/>
        <v>43980</v>
      </c>
      <c r="K45" s="15">
        <f t="shared" si="43"/>
        <v>43995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1">
        <v>43.0</v>
      </c>
      <c r="B46" s="1"/>
      <c r="C46" s="1"/>
      <c r="D46" s="14"/>
      <c r="E46" s="1"/>
      <c r="F46" s="14">
        <f t="shared" si="2"/>
        <v>0</v>
      </c>
      <c r="G46" s="15">
        <f>todaysdate-F46</f>
        <v>43935</v>
      </c>
      <c r="H46" s="15">
        <f t="shared" ref="H46:K46" si="44">G46+15</f>
        <v>43950</v>
      </c>
      <c r="I46" s="15">
        <f t="shared" si="44"/>
        <v>43965</v>
      </c>
      <c r="J46" s="15">
        <f t="shared" si="44"/>
        <v>43980</v>
      </c>
      <c r="K46" s="15">
        <f t="shared" si="44"/>
        <v>43995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1">
        <v>44.0</v>
      </c>
      <c r="B47" s="1"/>
      <c r="C47" s="1"/>
      <c r="D47" s="14"/>
      <c r="E47" s="1"/>
      <c r="F47" s="14">
        <f t="shared" si="2"/>
        <v>0</v>
      </c>
      <c r="G47" s="15">
        <f>todaysdate-F47</f>
        <v>43935</v>
      </c>
      <c r="H47" s="15">
        <f t="shared" ref="H47:K47" si="45">G47+15</f>
        <v>43950</v>
      </c>
      <c r="I47" s="15">
        <f t="shared" si="45"/>
        <v>43965</v>
      </c>
      <c r="J47" s="15">
        <f t="shared" si="45"/>
        <v>43980</v>
      </c>
      <c r="K47" s="15">
        <f t="shared" si="45"/>
        <v>43995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1">
        <v>45.0</v>
      </c>
      <c r="B48" s="1"/>
      <c r="C48" s="1"/>
      <c r="D48" s="14"/>
      <c r="E48" s="1"/>
      <c r="F48" s="14">
        <f t="shared" si="2"/>
        <v>0</v>
      </c>
      <c r="G48" s="15">
        <f>todaysdate-F48</f>
        <v>43935</v>
      </c>
      <c r="H48" s="15">
        <f t="shared" ref="H48:K48" si="46">G48+15</f>
        <v>43950</v>
      </c>
      <c r="I48" s="15">
        <f t="shared" si="46"/>
        <v>43965</v>
      </c>
      <c r="J48" s="15">
        <f t="shared" si="46"/>
        <v>43980</v>
      </c>
      <c r="K48" s="15">
        <f t="shared" si="46"/>
        <v>43995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1">
        <v>46.0</v>
      </c>
      <c r="B49" s="1"/>
      <c r="C49" s="1"/>
      <c r="D49" s="14"/>
      <c r="E49" s="1"/>
      <c r="F49" s="14">
        <f t="shared" si="2"/>
        <v>0</v>
      </c>
      <c r="G49" s="15">
        <f>todaysdate-F49</f>
        <v>43935</v>
      </c>
      <c r="H49" s="15">
        <f t="shared" ref="H49:K49" si="47">G49+15</f>
        <v>43950</v>
      </c>
      <c r="I49" s="15">
        <f t="shared" si="47"/>
        <v>43965</v>
      </c>
      <c r="J49" s="15">
        <f t="shared" si="47"/>
        <v>43980</v>
      </c>
      <c r="K49" s="15">
        <f t="shared" si="47"/>
        <v>43995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1">
        <v>47.0</v>
      </c>
      <c r="B50" s="1"/>
      <c r="C50" s="1"/>
      <c r="D50" s="14"/>
      <c r="E50" s="1"/>
      <c r="F50" s="14">
        <f t="shared" si="2"/>
        <v>0</v>
      </c>
      <c r="G50" s="15">
        <f>todaysdate-F50</f>
        <v>43935</v>
      </c>
      <c r="H50" s="15">
        <f t="shared" ref="H50:K50" si="48">G50+15</f>
        <v>43950</v>
      </c>
      <c r="I50" s="15">
        <f t="shared" si="48"/>
        <v>43965</v>
      </c>
      <c r="J50" s="15">
        <f t="shared" si="48"/>
        <v>43980</v>
      </c>
      <c r="K50" s="15">
        <f t="shared" si="48"/>
        <v>43995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1">
        <v>48.0</v>
      </c>
      <c r="B51" s="1"/>
      <c r="C51" s="1"/>
      <c r="D51" s="14"/>
      <c r="E51" s="1"/>
      <c r="F51" s="14">
        <f t="shared" si="2"/>
        <v>0</v>
      </c>
      <c r="G51" s="15">
        <f>todaysdate-F51</f>
        <v>43935</v>
      </c>
      <c r="H51" s="15">
        <f t="shared" ref="H51:K51" si="49">G51+15</f>
        <v>43950</v>
      </c>
      <c r="I51" s="15">
        <f t="shared" si="49"/>
        <v>43965</v>
      </c>
      <c r="J51" s="15">
        <f t="shared" si="49"/>
        <v>43980</v>
      </c>
      <c r="K51" s="15">
        <f t="shared" si="49"/>
        <v>43995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1">
        <v>49.0</v>
      </c>
      <c r="B52" s="1"/>
      <c r="C52" s="1"/>
      <c r="D52" s="14"/>
      <c r="E52" s="1"/>
      <c r="F52" s="14">
        <f t="shared" si="2"/>
        <v>0</v>
      </c>
      <c r="G52" s="15">
        <f>todaysdate-F52</f>
        <v>43935</v>
      </c>
      <c r="H52" s="15">
        <f t="shared" ref="H52:K52" si="50">G52+15</f>
        <v>43950</v>
      </c>
      <c r="I52" s="15">
        <f t="shared" si="50"/>
        <v>43965</v>
      </c>
      <c r="J52" s="15">
        <f t="shared" si="50"/>
        <v>43980</v>
      </c>
      <c r="K52" s="15">
        <f t="shared" si="50"/>
        <v>43995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1">
        <v>50.0</v>
      </c>
      <c r="B53" s="1"/>
      <c r="C53" s="1"/>
      <c r="D53" s="14"/>
      <c r="E53" s="1"/>
      <c r="F53" s="14">
        <f t="shared" si="2"/>
        <v>0</v>
      </c>
      <c r="G53" s="15">
        <f>todaysdate-F53</f>
        <v>43935</v>
      </c>
      <c r="H53" s="15">
        <f t="shared" ref="H53:K53" si="51">G53+15</f>
        <v>43950</v>
      </c>
      <c r="I53" s="15">
        <f t="shared" si="51"/>
        <v>43965</v>
      </c>
      <c r="J53" s="15">
        <f t="shared" si="51"/>
        <v>43980</v>
      </c>
      <c r="K53" s="15">
        <f t="shared" si="51"/>
        <v>43995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1">
        <v>51.0</v>
      </c>
      <c r="B54" s="1"/>
      <c r="C54" s="1"/>
      <c r="D54" s="14"/>
      <c r="E54" s="1"/>
      <c r="F54" s="14">
        <f t="shared" si="2"/>
        <v>0</v>
      </c>
      <c r="G54" s="15">
        <f>todaysdate-F54</f>
        <v>43935</v>
      </c>
      <c r="H54" s="15">
        <f t="shared" ref="H54:K54" si="52">G54+15</f>
        <v>43950</v>
      </c>
      <c r="I54" s="15">
        <f t="shared" si="52"/>
        <v>43965</v>
      </c>
      <c r="J54" s="15">
        <f t="shared" si="52"/>
        <v>43980</v>
      </c>
      <c r="K54" s="15">
        <f t="shared" si="52"/>
        <v>43995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1">
        <v>52.0</v>
      </c>
      <c r="B55" s="1"/>
      <c r="C55" s="1"/>
      <c r="D55" s="14"/>
      <c r="E55" s="1"/>
      <c r="F55" s="14">
        <f t="shared" si="2"/>
        <v>0</v>
      </c>
      <c r="G55" s="15">
        <f>todaysdate-F55</f>
        <v>43935</v>
      </c>
      <c r="H55" s="15">
        <f t="shared" ref="H55:K55" si="53">G55+15</f>
        <v>43950</v>
      </c>
      <c r="I55" s="15">
        <f t="shared" si="53"/>
        <v>43965</v>
      </c>
      <c r="J55" s="15">
        <f t="shared" si="53"/>
        <v>43980</v>
      </c>
      <c r="K55" s="15">
        <f t="shared" si="53"/>
        <v>43995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1">
        <v>53.0</v>
      </c>
      <c r="B56" s="1"/>
      <c r="C56" s="1"/>
      <c r="D56" s="14"/>
      <c r="E56" s="1"/>
      <c r="F56" s="14">
        <f t="shared" si="2"/>
        <v>0</v>
      </c>
      <c r="G56" s="15">
        <f>todaysdate-F56</f>
        <v>43935</v>
      </c>
      <c r="H56" s="15">
        <f t="shared" ref="H56:K56" si="54">G56+15</f>
        <v>43950</v>
      </c>
      <c r="I56" s="15">
        <f t="shared" si="54"/>
        <v>43965</v>
      </c>
      <c r="J56" s="15">
        <f t="shared" si="54"/>
        <v>43980</v>
      </c>
      <c r="K56" s="15">
        <f t="shared" si="54"/>
        <v>43995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1">
        <v>54.0</v>
      </c>
      <c r="B57" s="1"/>
      <c r="C57" s="1"/>
      <c r="D57" s="14"/>
      <c r="E57" s="1"/>
      <c r="F57" s="14">
        <f t="shared" si="2"/>
        <v>0</v>
      </c>
      <c r="G57" s="15">
        <f>todaysdate-F57</f>
        <v>43935</v>
      </c>
      <c r="H57" s="15">
        <f t="shared" ref="H57:K57" si="55">G57+15</f>
        <v>43950</v>
      </c>
      <c r="I57" s="15">
        <f t="shared" si="55"/>
        <v>43965</v>
      </c>
      <c r="J57" s="15">
        <f t="shared" si="55"/>
        <v>43980</v>
      </c>
      <c r="K57" s="15">
        <f t="shared" si="55"/>
        <v>43995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1">
        <v>55.0</v>
      </c>
      <c r="B58" s="1"/>
      <c r="C58" s="1"/>
      <c r="D58" s="14"/>
      <c r="E58" s="1"/>
      <c r="F58" s="14">
        <f t="shared" si="2"/>
        <v>0</v>
      </c>
      <c r="G58" s="15">
        <f>todaysdate-F58</f>
        <v>43935</v>
      </c>
      <c r="H58" s="15">
        <f t="shared" ref="H58:K58" si="56">G58+15</f>
        <v>43950</v>
      </c>
      <c r="I58" s="15">
        <f t="shared" si="56"/>
        <v>43965</v>
      </c>
      <c r="J58" s="15">
        <f t="shared" si="56"/>
        <v>43980</v>
      </c>
      <c r="K58" s="15">
        <f t="shared" si="56"/>
        <v>43995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1">
        <v>56.0</v>
      </c>
      <c r="B59" s="1"/>
      <c r="C59" s="1"/>
      <c r="D59" s="14"/>
      <c r="E59" s="1"/>
      <c r="F59" s="14">
        <f t="shared" si="2"/>
        <v>0</v>
      </c>
      <c r="G59" s="15">
        <f>todaysdate-F59</f>
        <v>43935</v>
      </c>
      <c r="H59" s="15">
        <f t="shared" ref="H59:K59" si="57">G59+15</f>
        <v>43950</v>
      </c>
      <c r="I59" s="15">
        <f t="shared" si="57"/>
        <v>43965</v>
      </c>
      <c r="J59" s="15">
        <f t="shared" si="57"/>
        <v>43980</v>
      </c>
      <c r="K59" s="15">
        <f t="shared" si="57"/>
        <v>43995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1">
        <v>57.0</v>
      </c>
      <c r="B60" s="1"/>
      <c r="C60" s="1"/>
      <c r="D60" s="14"/>
      <c r="E60" s="1"/>
      <c r="F60" s="14">
        <f t="shared" si="2"/>
        <v>0</v>
      </c>
      <c r="G60" s="15">
        <f>todaysdate-F60</f>
        <v>43935</v>
      </c>
      <c r="H60" s="15">
        <f t="shared" ref="H60:K60" si="58">G60+15</f>
        <v>43950</v>
      </c>
      <c r="I60" s="15">
        <f t="shared" si="58"/>
        <v>43965</v>
      </c>
      <c r="J60" s="15">
        <f t="shared" si="58"/>
        <v>43980</v>
      </c>
      <c r="K60" s="15">
        <f t="shared" si="58"/>
        <v>43995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1">
        <v>58.0</v>
      </c>
      <c r="B61" s="1"/>
      <c r="C61" s="1"/>
      <c r="D61" s="14"/>
      <c r="E61" s="1"/>
      <c r="F61" s="14">
        <f t="shared" si="2"/>
        <v>0</v>
      </c>
      <c r="G61" s="15">
        <f>todaysdate-F61</f>
        <v>43935</v>
      </c>
      <c r="H61" s="15">
        <f t="shared" ref="H61:K61" si="59">G61+15</f>
        <v>43950</v>
      </c>
      <c r="I61" s="15">
        <f t="shared" si="59"/>
        <v>43965</v>
      </c>
      <c r="J61" s="15">
        <f t="shared" si="59"/>
        <v>43980</v>
      </c>
      <c r="K61" s="15">
        <f t="shared" si="59"/>
        <v>43995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1">
        <v>59.0</v>
      </c>
      <c r="B62" s="1"/>
      <c r="C62" s="1"/>
      <c r="D62" s="14"/>
      <c r="E62" s="1"/>
      <c r="F62" s="14">
        <f t="shared" si="2"/>
        <v>0</v>
      </c>
      <c r="G62" s="15">
        <f>todaysdate-F62</f>
        <v>43935</v>
      </c>
      <c r="H62" s="15">
        <f t="shared" ref="H62:K62" si="60">G62+15</f>
        <v>43950</v>
      </c>
      <c r="I62" s="15">
        <f t="shared" si="60"/>
        <v>43965</v>
      </c>
      <c r="J62" s="15">
        <f t="shared" si="60"/>
        <v>43980</v>
      </c>
      <c r="K62" s="15">
        <f t="shared" si="60"/>
        <v>43995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1">
        <v>60.0</v>
      </c>
      <c r="B63" s="1"/>
      <c r="C63" s="1"/>
      <c r="D63" s="14"/>
      <c r="E63" s="1"/>
      <c r="F63" s="14">
        <f t="shared" si="2"/>
        <v>0</v>
      </c>
      <c r="G63" s="15">
        <f>todaysdate-F63</f>
        <v>43935</v>
      </c>
      <c r="H63" s="15">
        <f t="shared" ref="H63:K63" si="61">G63+15</f>
        <v>43950</v>
      </c>
      <c r="I63" s="15">
        <f t="shared" si="61"/>
        <v>43965</v>
      </c>
      <c r="J63" s="15">
        <f t="shared" si="61"/>
        <v>43980</v>
      </c>
      <c r="K63" s="15">
        <f t="shared" si="61"/>
        <v>43995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1">
        <v>61.0</v>
      </c>
      <c r="B64" s="1"/>
      <c r="C64" s="1"/>
      <c r="D64" s="14"/>
      <c r="E64" s="1"/>
      <c r="F64" s="14">
        <f t="shared" si="2"/>
        <v>0</v>
      </c>
      <c r="G64" s="15">
        <f>todaysdate-F64</f>
        <v>43935</v>
      </c>
      <c r="H64" s="15">
        <f t="shared" ref="H64:K64" si="62">G64+15</f>
        <v>43950</v>
      </c>
      <c r="I64" s="15">
        <f t="shared" si="62"/>
        <v>43965</v>
      </c>
      <c r="J64" s="15">
        <f t="shared" si="62"/>
        <v>43980</v>
      </c>
      <c r="K64" s="15">
        <f t="shared" si="62"/>
        <v>43995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1">
        <v>62.0</v>
      </c>
      <c r="B65" s="1"/>
      <c r="C65" s="1"/>
      <c r="D65" s="14"/>
      <c r="E65" s="1"/>
      <c r="F65" s="14">
        <f t="shared" si="2"/>
        <v>0</v>
      </c>
      <c r="G65" s="15">
        <f>todaysdate-F65</f>
        <v>43935</v>
      </c>
      <c r="H65" s="15">
        <f t="shared" ref="H65:K65" si="63">G65+15</f>
        <v>43950</v>
      </c>
      <c r="I65" s="15">
        <f t="shared" si="63"/>
        <v>43965</v>
      </c>
      <c r="J65" s="15">
        <f t="shared" si="63"/>
        <v>43980</v>
      </c>
      <c r="K65" s="15">
        <f t="shared" si="63"/>
        <v>43995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1">
        <v>63.0</v>
      </c>
      <c r="B66" s="1"/>
      <c r="C66" s="1"/>
      <c r="D66" s="14"/>
      <c r="E66" s="1"/>
      <c r="F66" s="14">
        <f t="shared" si="2"/>
        <v>0</v>
      </c>
      <c r="G66" s="15">
        <f>todaysdate-F66</f>
        <v>43935</v>
      </c>
      <c r="H66" s="15">
        <f t="shared" ref="H66:K66" si="64">G66+15</f>
        <v>43950</v>
      </c>
      <c r="I66" s="15">
        <f t="shared" si="64"/>
        <v>43965</v>
      </c>
      <c r="J66" s="15">
        <f t="shared" si="64"/>
        <v>43980</v>
      </c>
      <c r="K66" s="15">
        <f t="shared" si="64"/>
        <v>43995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1">
        <v>64.0</v>
      </c>
      <c r="B67" s="1"/>
      <c r="C67" s="1"/>
      <c r="D67" s="14"/>
      <c r="E67" s="1"/>
      <c r="F67" s="14">
        <f t="shared" si="2"/>
        <v>0</v>
      </c>
      <c r="G67" s="15">
        <f>todaysdate-F67</f>
        <v>43935</v>
      </c>
      <c r="H67" s="15">
        <f t="shared" ref="H67:K67" si="65">G67+15</f>
        <v>43950</v>
      </c>
      <c r="I67" s="15">
        <f t="shared" si="65"/>
        <v>43965</v>
      </c>
      <c r="J67" s="15">
        <f t="shared" si="65"/>
        <v>43980</v>
      </c>
      <c r="K67" s="15">
        <f t="shared" si="65"/>
        <v>43995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1">
        <v>65.0</v>
      </c>
      <c r="B68" s="1"/>
      <c r="C68" s="1"/>
      <c r="D68" s="14"/>
      <c r="E68" s="1"/>
      <c r="F68" s="14">
        <f t="shared" si="2"/>
        <v>0</v>
      </c>
      <c r="G68" s="15">
        <f>todaysdate-F68</f>
        <v>43935</v>
      </c>
      <c r="H68" s="15">
        <f t="shared" ref="H68:K68" si="66">G68+15</f>
        <v>43950</v>
      </c>
      <c r="I68" s="15">
        <f t="shared" si="66"/>
        <v>43965</v>
      </c>
      <c r="J68" s="15">
        <f t="shared" si="66"/>
        <v>43980</v>
      </c>
      <c r="K68" s="15">
        <f t="shared" si="66"/>
        <v>43995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1">
        <v>66.0</v>
      </c>
      <c r="B69" s="1"/>
      <c r="C69" s="1"/>
      <c r="D69" s="14"/>
      <c r="E69" s="1"/>
      <c r="F69" s="14">
        <f t="shared" si="2"/>
        <v>0</v>
      </c>
      <c r="G69" s="15">
        <f>todaysdate-F69</f>
        <v>43935</v>
      </c>
      <c r="H69" s="15">
        <f t="shared" ref="H69:K69" si="67">G69+15</f>
        <v>43950</v>
      </c>
      <c r="I69" s="15">
        <f t="shared" si="67"/>
        <v>43965</v>
      </c>
      <c r="J69" s="15">
        <f t="shared" si="67"/>
        <v>43980</v>
      </c>
      <c r="K69" s="15">
        <f t="shared" si="67"/>
        <v>43995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1">
        <v>67.0</v>
      </c>
      <c r="B70" s="1"/>
      <c r="C70" s="1"/>
      <c r="D70" s="14"/>
      <c r="E70" s="1"/>
      <c r="F70" s="14">
        <f t="shared" si="2"/>
        <v>0</v>
      </c>
      <c r="G70" s="15">
        <f>todaysdate-F70</f>
        <v>43935</v>
      </c>
      <c r="H70" s="15">
        <f t="shared" ref="H70:K70" si="68">G70+15</f>
        <v>43950</v>
      </c>
      <c r="I70" s="15">
        <f t="shared" si="68"/>
        <v>43965</v>
      </c>
      <c r="J70" s="15">
        <f t="shared" si="68"/>
        <v>43980</v>
      </c>
      <c r="K70" s="15">
        <f t="shared" si="68"/>
        <v>43995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1">
        <v>68.0</v>
      </c>
      <c r="B71" s="1"/>
      <c r="C71" s="1"/>
      <c r="D71" s="14"/>
      <c r="E71" s="1"/>
      <c r="F71" s="14">
        <f t="shared" si="2"/>
        <v>0</v>
      </c>
      <c r="G71" s="15">
        <f>todaysdate-F71</f>
        <v>43935</v>
      </c>
      <c r="H71" s="15">
        <f t="shared" ref="H71:K71" si="69">G71+15</f>
        <v>43950</v>
      </c>
      <c r="I71" s="15">
        <f t="shared" si="69"/>
        <v>43965</v>
      </c>
      <c r="J71" s="15">
        <f t="shared" si="69"/>
        <v>43980</v>
      </c>
      <c r="K71" s="15">
        <f t="shared" si="69"/>
        <v>43995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1">
        <v>69.0</v>
      </c>
      <c r="B72" s="1"/>
      <c r="C72" s="1"/>
      <c r="D72" s="14"/>
      <c r="E72" s="1"/>
      <c r="F72" s="14">
        <f t="shared" si="2"/>
        <v>0</v>
      </c>
      <c r="G72" s="15">
        <f>todaysdate-F72</f>
        <v>43935</v>
      </c>
      <c r="H72" s="15">
        <f t="shared" ref="H72:K72" si="70">G72+15</f>
        <v>43950</v>
      </c>
      <c r="I72" s="15">
        <f t="shared" si="70"/>
        <v>43965</v>
      </c>
      <c r="J72" s="15">
        <f t="shared" si="70"/>
        <v>43980</v>
      </c>
      <c r="K72" s="15">
        <f t="shared" si="70"/>
        <v>43995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1">
        <v>70.0</v>
      </c>
      <c r="B73" s="1"/>
      <c r="C73" s="1"/>
      <c r="D73" s="14"/>
      <c r="E73" s="1"/>
      <c r="F73" s="14">
        <f t="shared" si="2"/>
        <v>0</v>
      </c>
      <c r="G73" s="15">
        <f>todaysdate-F73</f>
        <v>43935</v>
      </c>
      <c r="H73" s="15">
        <f t="shared" ref="H73:K73" si="71">G73+15</f>
        <v>43950</v>
      </c>
      <c r="I73" s="15">
        <f t="shared" si="71"/>
        <v>43965</v>
      </c>
      <c r="J73" s="15">
        <f t="shared" si="71"/>
        <v>43980</v>
      </c>
      <c r="K73" s="15">
        <f t="shared" si="71"/>
        <v>43995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conditionalFormatting sqref="G4:K73">
    <cfRule type="cellIs" dxfId="0" priority="1" operator="between">
      <formula>1</formula>
      <formula>10</formula>
    </cfRule>
  </conditionalFormatting>
  <conditionalFormatting sqref="G4:K73">
    <cfRule type="cellIs" dxfId="1" priority="2" operator="between">
      <formula>11</formula>
      <formula>20</formula>
    </cfRule>
  </conditionalFormatting>
  <conditionalFormatting sqref="G4:K73">
    <cfRule type="cellIs" dxfId="2" priority="3" operator="between">
      <formula>21</formula>
      <formula>599</formula>
    </cfRule>
  </conditionalFormatting>
  <conditionalFormatting sqref="G4:K73">
    <cfRule type="cellIs" dxfId="3" priority="4" operator="lessThan">
      <formula>1</formula>
    </cfRule>
  </conditionalFormatting>
  <conditionalFormatting sqref="G4:G73">
    <cfRule type="cellIs" dxfId="4" priority="5" operator="greaterThan">
      <formula>600</formula>
    </cfRule>
  </conditionalFormatting>
  <conditionalFormatting sqref="H4:H73">
    <cfRule type="cellIs" dxfId="5" priority="6" operator="greaterThan">
      <formula>600</formula>
    </cfRule>
  </conditionalFormatting>
  <conditionalFormatting sqref="I4:I73">
    <cfRule type="cellIs" dxfId="5" priority="7" operator="greaterThan">
      <formula>600</formula>
    </cfRule>
  </conditionalFormatting>
  <conditionalFormatting sqref="J4:J73">
    <cfRule type="cellIs" dxfId="5" priority="8" operator="greaterThan">
      <formula>600</formula>
    </cfRule>
  </conditionalFormatting>
  <conditionalFormatting sqref="K4:K73">
    <cfRule type="cellIs" dxfId="5" priority="9" operator="greaterThan">
      <formula>600</formula>
    </cfRule>
  </conditionalFormatting>
  <dataValidations>
    <dataValidation type="list" allowBlank="1" showInputMessage="1" prompt="Select Shelf Life In Days" sqref="E4:E73">
      <formula1>"35,60,75,90,120,180,365"</formula1>
    </dataValidation>
    <dataValidation type="list" allowBlank="1" sqref="B4:B73">
      <formula1>"Full,90%,80%,70%,60%,50%,40%,30%,20%,10%"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86"/>
    <col customWidth="1" min="3" max="3" width="48.14"/>
  </cols>
  <sheetData>
    <row r="2">
      <c r="A2" s="2" t="s">
        <v>0</v>
      </c>
      <c r="B2" s="2" t="s">
        <v>1</v>
      </c>
      <c r="C2" s="2" t="s">
        <v>3</v>
      </c>
      <c r="D2" s="2" t="s">
        <v>4</v>
      </c>
    </row>
    <row r="3">
      <c r="A3" s="4">
        <v>1.0</v>
      </c>
      <c r="B3" s="6"/>
      <c r="C3" s="6"/>
      <c r="D3" s="6"/>
    </row>
    <row r="4">
      <c r="A4" s="4">
        <v>2.0</v>
      </c>
      <c r="B4" s="6"/>
      <c r="C4" s="6"/>
      <c r="D4" s="6"/>
    </row>
    <row r="5">
      <c r="A5" s="4">
        <v>3.0</v>
      </c>
      <c r="B5" s="6"/>
      <c r="C5" s="6"/>
      <c r="D5" s="6"/>
    </row>
    <row r="6">
      <c r="A6" s="4">
        <v>4.0</v>
      </c>
      <c r="B6" s="6"/>
      <c r="C6" s="6"/>
      <c r="D6" s="6"/>
    </row>
    <row r="7">
      <c r="A7" s="4">
        <v>5.0</v>
      </c>
      <c r="B7" s="6"/>
      <c r="C7" s="6"/>
      <c r="D7" s="6"/>
    </row>
    <row r="8">
      <c r="A8" s="4">
        <v>6.0</v>
      </c>
      <c r="B8" s="6"/>
      <c r="C8" s="6"/>
      <c r="D8" s="6"/>
    </row>
    <row r="9">
      <c r="A9" s="4">
        <v>7.0</v>
      </c>
      <c r="B9" s="6"/>
      <c r="C9" s="6"/>
      <c r="D9" s="6"/>
    </row>
    <row r="10">
      <c r="A10" s="4">
        <v>8.0</v>
      </c>
      <c r="B10" s="6"/>
      <c r="C10" s="6"/>
      <c r="D10" s="6"/>
    </row>
    <row r="11">
      <c r="A11" s="4">
        <v>9.0</v>
      </c>
      <c r="B11" s="6"/>
      <c r="C11" s="6"/>
      <c r="D11" s="6"/>
    </row>
    <row r="12">
      <c r="A12" s="4">
        <v>10.0</v>
      </c>
      <c r="B12" s="6"/>
      <c r="C12" s="6"/>
      <c r="D12" s="6"/>
    </row>
    <row r="13">
      <c r="A13" s="4">
        <v>11.0</v>
      </c>
      <c r="B13" s="6"/>
      <c r="C13" s="6"/>
      <c r="D13" s="6"/>
    </row>
    <row r="14">
      <c r="A14" s="4">
        <v>12.0</v>
      </c>
      <c r="B14" s="6"/>
      <c r="C14" s="6"/>
      <c r="D14" s="6"/>
    </row>
    <row r="15">
      <c r="A15" s="4">
        <v>13.0</v>
      </c>
      <c r="B15" s="6"/>
      <c r="C15" s="6"/>
      <c r="D15" s="6"/>
    </row>
    <row r="16">
      <c r="A16" s="4">
        <v>14.0</v>
      </c>
      <c r="B16" s="6"/>
      <c r="C16" s="6"/>
      <c r="D16" s="6"/>
    </row>
    <row r="17">
      <c r="A17" s="4">
        <v>15.0</v>
      </c>
      <c r="B17" s="6"/>
      <c r="C17" s="6"/>
      <c r="D17" s="6"/>
    </row>
    <row r="18">
      <c r="A18" s="4">
        <v>16.0</v>
      </c>
      <c r="B18" s="6"/>
      <c r="C18" s="6"/>
      <c r="D18" s="6"/>
    </row>
    <row r="19">
      <c r="A19" s="4">
        <v>17.0</v>
      </c>
      <c r="B19" s="6"/>
      <c r="C19" s="6"/>
      <c r="D19" s="6"/>
    </row>
    <row r="20">
      <c r="A20" s="4">
        <v>18.0</v>
      </c>
      <c r="B20" s="6"/>
      <c r="C20" s="6"/>
      <c r="D20" s="6"/>
    </row>
    <row r="21">
      <c r="A21" s="4">
        <v>19.0</v>
      </c>
      <c r="B21" s="6"/>
      <c r="C21" s="6"/>
      <c r="D21" s="6"/>
    </row>
    <row r="22">
      <c r="A22" s="4">
        <v>20.0</v>
      </c>
      <c r="B22" s="6"/>
      <c r="C22" s="6"/>
      <c r="D22" s="6"/>
    </row>
    <row r="23">
      <c r="A23" s="4">
        <v>21.0</v>
      </c>
      <c r="B23" s="6"/>
      <c r="C23" s="6"/>
      <c r="D23" s="6"/>
    </row>
    <row r="24">
      <c r="A24" s="4">
        <v>22.0</v>
      </c>
      <c r="B24" s="6"/>
      <c r="C24" s="6"/>
      <c r="D24" s="6"/>
    </row>
    <row r="25">
      <c r="A25" s="4">
        <v>23.0</v>
      </c>
      <c r="B25" s="6"/>
      <c r="C25" s="6"/>
      <c r="D25" s="6"/>
    </row>
    <row r="26">
      <c r="A26" s="4">
        <v>24.0</v>
      </c>
      <c r="B26" s="6"/>
      <c r="C26" s="6"/>
      <c r="D26" s="6"/>
    </row>
    <row r="27">
      <c r="A27" s="4">
        <v>25.0</v>
      </c>
      <c r="B27" s="6"/>
      <c r="C27" s="6"/>
      <c r="D27" s="6"/>
    </row>
    <row r="28">
      <c r="A28" s="4">
        <v>26.0</v>
      </c>
      <c r="B28" s="6"/>
      <c r="C28" s="6"/>
      <c r="D28" s="6"/>
    </row>
    <row r="29">
      <c r="A29" s="4">
        <v>27.0</v>
      </c>
      <c r="B29" s="6"/>
      <c r="C29" s="6"/>
      <c r="D29" s="6"/>
    </row>
    <row r="30">
      <c r="A30" s="4">
        <v>28.0</v>
      </c>
      <c r="B30" s="6"/>
      <c r="C30" s="6"/>
      <c r="D30" s="6"/>
    </row>
    <row r="31">
      <c r="A31" s="4">
        <v>29.0</v>
      </c>
      <c r="B31" s="6"/>
      <c r="C31" s="6"/>
      <c r="D31" s="6"/>
    </row>
    <row r="32">
      <c r="A32" s="4">
        <v>30.0</v>
      </c>
      <c r="B32" s="6"/>
      <c r="C32" s="6"/>
      <c r="D32" s="6"/>
    </row>
    <row r="33">
      <c r="A33" s="4">
        <v>31.0</v>
      </c>
      <c r="B33" s="6"/>
      <c r="C33" s="6"/>
      <c r="D33" s="6"/>
    </row>
    <row r="34">
      <c r="A34" s="4">
        <v>32.0</v>
      </c>
      <c r="B34" s="6"/>
      <c r="C34" s="6"/>
      <c r="D34" s="6"/>
    </row>
    <row r="35">
      <c r="A35" s="4">
        <v>33.0</v>
      </c>
      <c r="B35" s="6"/>
      <c r="C35" s="6"/>
      <c r="D35" s="6"/>
    </row>
    <row r="36">
      <c r="A36" s="4">
        <v>34.0</v>
      </c>
      <c r="B36" s="6"/>
      <c r="C36" s="6"/>
      <c r="D36" s="6"/>
    </row>
    <row r="37">
      <c r="A37" s="4">
        <v>35.0</v>
      </c>
      <c r="B37" s="6"/>
      <c r="C37" s="6"/>
      <c r="D37" s="6"/>
    </row>
    <row r="38">
      <c r="A38" s="4">
        <v>36.0</v>
      </c>
      <c r="B38" s="6"/>
      <c r="C38" s="6"/>
      <c r="D38" s="6"/>
    </row>
    <row r="39">
      <c r="A39" s="4">
        <v>37.0</v>
      </c>
      <c r="B39" s="6"/>
      <c r="C39" s="6"/>
      <c r="D39" s="6"/>
    </row>
    <row r="40">
      <c r="A40" s="4">
        <v>38.0</v>
      </c>
      <c r="B40" s="6"/>
      <c r="C40" s="6"/>
      <c r="D40" s="6"/>
    </row>
    <row r="41">
      <c r="A41" s="4">
        <v>39.0</v>
      </c>
      <c r="B41" s="6"/>
      <c r="C41" s="6"/>
      <c r="D41" s="6"/>
    </row>
    <row r="42">
      <c r="A42" s="4">
        <v>40.0</v>
      </c>
      <c r="B42" s="6"/>
      <c r="C42" s="6"/>
      <c r="D42" s="6"/>
    </row>
    <row r="43">
      <c r="A43" s="4">
        <v>41.0</v>
      </c>
      <c r="B43" s="6"/>
      <c r="C43" s="6"/>
      <c r="D43" s="6"/>
    </row>
    <row r="44">
      <c r="A44" s="4">
        <v>42.0</v>
      </c>
      <c r="B44" s="6"/>
      <c r="C44" s="6"/>
      <c r="D44" s="6"/>
    </row>
    <row r="45">
      <c r="A45" s="4">
        <v>43.0</v>
      </c>
      <c r="B45" s="6"/>
      <c r="C45" s="6"/>
      <c r="D45" s="6"/>
    </row>
    <row r="46">
      <c r="A46" s="4">
        <v>44.0</v>
      </c>
      <c r="B46" s="6"/>
      <c r="C46" s="6"/>
      <c r="D46" s="6"/>
    </row>
    <row r="47">
      <c r="A47" s="4">
        <v>45.0</v>
      </c>
      <c r="B47" s="6"/>
      <c r="C47" s="6"/>
      <c r="D47" s="6"/>
    </row>
    <row r="48">
      <c r="A48" s="4">
        <v>46.0</v>
      </c>
      <c r="B48" s="6"/>
      <c r="C48" s="6"/>
      <c r="D48" s="6"/>
    </row>
    <row r="49">
      <c r="A49" s="4">
        <v>47.0</v>
      </c>
      <c r="B49" s="6"/>
      <c r="C49" s="6"/>
      <c r="D49" s="6"/>
    </row>
    <row r="50">
      <c r="A50" s="4">
        <v>48.0</v>
      </c>
      <c r="B50" s="6"/>
      <c r="C50" s="6"/>
      <c r="D50" s="6"/>
    </row>
    <row r="51">
      <c r="A51" s="4">
        <v>49.0</v>
      </c>
      <c r="B51" s="6"/>
      <c r="C51" s="6"/>
      <c r="D51" s="6"/>
    </row>
    <row r="52">
      <c r="A52" s="4">
        <v>50.0</v>
      </c>
      <c r="B52" s="6"/>
      <c r="C52" s="6"/>
      <c r="D52" s="6"/>
    </row>
    <row r="53">
      <c r="A53" s="4">
        <v>51.0</v>
      </c>
      <c r="B53" s="6"/>
      <c r="C53" s="6"/>
      <c r="D53" s="6"/>
    </row>
    <row r="54">
      <c r="A54" s="4">
        <v>52.0</v>
      </c>
      <c r="B54" s="6"/>
      <c r="C54" s="6"/>
      <c r="D54" s="6"/>
    </row>
    <row r="55">
      <c r="A55" s="4">
        <v>53.0</v>
      </c>
      <c r="B55" s="6"/>
      <c r="C55" s="6"/>
      <c r="D55" s="6"/>
    </row>
    <row r="56">
      <c r="A56" s="4">
        <v>54.0</v>
      </c>
      <c r="B56" s="6"/>
      <c r="C56" s="6"/>
      <c r="D56" s="6"/>
    </row>
    <row r="57">
      <c r="A57" s="4">
        <v>55.0</v>
      </c>
      <c r="B57" s="6"/>
      <c r="C57" s="6"/>
      <c r="D57" s="6"/>
    </row>
    <row r="58">
      <c r="A58" s="4">
        <v>56.0</v>
      </c>
      <c r="B58" s="6"/>
      <c r="C58" s="6"/>
      <c r="D58" s="6"/>
    </row>
    <row r="59">
      <c r="A59" s="4">
        <v>57.0</v>
      </c>
      <c r="B59" s="6"/>
      <c r="C59" s="6"/>
      <c r="D59" s="6"/>
    </row>
    <row r="60">
      <c r="A60" s="4">
        <v>58.0</v>
      </c>
      <c r="B60" s="6"/>
      <c r="C60" s="6"/>
      <c r="D60" s="6"/>
    </row>
    <row r="61">
      <c r="A61" s="4">
        <v>59.0</v>
      </c>
      <c r="B61" s="6"/>
      <c r="C61" s="6"/>
      <c r="D61" s="6"/>
    </row>
    <row r="62">
      <c r="A62" s="4">
        <v>60.0</v>
      </c>
      <c r="B62" s="6"/>
      <c r="C62" s="6"/>
      <c r="D62" s="6"/>
    </row>
    <row r="63">
      <c r="A63" s="4">
        <v>61.0</v>
      </c>
      <c r="B63" s="6"/>
      <c r="C63" s="6"/>
      <c r="D63" s="6"/>
    </row>
    <row r="64">
      <c r="A64" s="4">
        <v>62.0</v>
      </c>
      <c r="B64" s="6"/>
      <c r="C64" s="6"/>
      <c r="D64" s="6"/>
    </row>
    <row r="65">
      <c r="A65" s="4">
        <v>63.0</v>
      </c>
      <c r="B65" s="6"/>
      <c r="C65" s="6"/>
      <c r="D65" s="6"/>
    </row>
    <row r="66">
      <c r="A66" s="4">
        <v>64.0</v>
      </c>
      <c r="B66" s="6"/>
      <c r="C66" s="6"/>
      <c r="D66" s="6"/>
    </row>
    <row r="67">
      <c r="A67" s="4">
        <v>65.0</v>
      </c>
      <c r="B67" s="6"/>
      <c r="C67" s="6"/>
      <c r="D67" s="6"/>
    </row>
    <row r="68">
      <c r="A68" s="4">
        <v>66.0</v>
      </c>
      <c r="B68" s="6"/>
      <c r="C68" s="6"/>
      <c r="D68" s="6"/>
    </row>
    <row r="69">
      <c r="A69" s="4">
        <v>67.0</v>
      </c>
      <c r="B69" s="6"/>
      <c r="C69" s="6"/>
      <c r="D69" s="6"/>
    </row>
    <row r="70">
      <c r="A70" s="4">
        <v>68.0</v>
      </c>
      <c r="B70" s="6"/>
      <c r="C70" s="6"/>
      <c r="D70" s="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34.0"/>
    <col customWidth="1" min="7" max="7" width="19.43"/>
  </cols>
  <sheetData>
    <row r="1">
      <c r="A1" s="1"/>
      <c r="B1" s="1"/>
      <c r="C1" s="1"/>
      <c r="D1" s="1"/>
      <c r="E1" s="1"/>
      <c r="F1" s="3" t="s">
        <v>2</v>
      </c>
      <c r="G1" s="5">
        <f>TODAY()</f>
        <v>43935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7" t="s">
        <v>5</v>
      </c>
      <c r="E2" s="1"/>
      <c r="F2" s="1"/>
      <c r="G2" s="1"/>
      <c r="H2" s="8">
        <f>'Your Tracking'!todaysdate+15</f>
        <v>43950</v>
      </c>
      <c r="I2" s="8">
        <f>'Your Tracking'!todaysdate+30</f>
        <v>43965</v>
      </c>
      <c r="J2" s="8">
        <f>'Your Tracking'!todaysdate+45</f>
        <v>43980</v>
      </c>
      <c r="K2" s="8">
        <f>'Your Tracking'!todaysdate+60</f>
        <v>43995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9" t="s">
        <v>0</v>
      </c>
      <c r="B3" s="9" t="s">
        <v>1</v>
      </c>
      <c r="C3" s="9" t="s">
        <v>3</v>
      </c>
      <c r="D3" s="9" t="s">
        <v>4</v>
      </c>
      <c r="E3" s="10" t="str">
        <f>HYPERLINK("http://btbr.co/fresh","Shelf Life")</f>
        <v>Shelf Life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1">
        <v>1.0</v>
      </c>
      <c r="B4" s="12"/>
      <c r="C4" s="12"/>
      <c r="D4" s="13"/>
      <c r="E4" s="12"/>
      <c r="F4" s="14">
        <f t="shared" ref="F4:F73" si="2">(D4+E4)</f>
        <v>0</v>
      </c>
      <c r="G4" s="15">
        <f>'Your Tracking'!todaysdate-F4</f>
        <v>43935</v>
      </c>
      <c r="H4" s="15">
        <f t="shared" ref="H4:K4" si="1">G4+15</f>
        <v>43950</v>
      </c>
      <c r="I4" s="15">
        <f t="shared" si="1"/>
        <v>43965</v>
      </c>
      <c r="J4" s="15">
        <f t="shared" si="1"/>
        <v>43980</v>
      </c>
      <c r="K4" s="15">
        <f t="shared" si="1"/>
        <v>43995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1">
        <v>2.0</v>
      </c>
      <c r="B5" s="18"/>
      <c r="C5" s="12"/>
      <c r="D5" s="13"/>
      <c r="E5" s="12"/>
      <c r="F5" s="14">
        <f t="shared" si="2"/>
        <v>0</v>
      </c>
      <c r="G5" s="15">
        <f>'Your Tracking'!todaysdate-F5</f>
        <v>43935</v>
      </c>
      <c r="H5" s="15">
        <f t="shared" ref="H5:K5" si="3">G5+15</f>
        <v>43950</v>
      </c>
      <c r="I5" s="15">
        <f t="shared" si="3"/>
        <v>43965</v>
      </c>
      <c r="J5" s="15">
        <f t="shared" si="3"/>
        <v>43980</v>
      </c>
      <c r="K5" s="15">
        <f t="shared" si="3"/>
        <v>43995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1">
        <v>3.0</v>
      </c>
      <c r="B6" s="18"/>
      <c r="C6" s="12"/>
      <c r="D6" s="22"/>
      <c r="E6" s="1"/>
      <c r="F6" s="14">
        <f t="shared" si="2"/>
        <v>0</v>
      </c>
      <c r="G6" s="15">
        <f>'Your Tracking'!todaysdate-F6</f>
        <v>43935</v>
      </c>
      <c r="H6" s="15">
        <f t="shared" ref="H6:K6" si="4">G6+15</f>
        <v>43950</v>
      </c>
      <c r="I6" s="15">
        <f t="shared" si="4"/>
        <v>43965</v>
      </c>
      <c r="J6" s="15">
        <f t="shared" si="4"/>
        <v>43980</v>
      </c>
      <c r="K6" s="15">
        <f t="shared" si="4"/>
        <v>43995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1">
        <v>4.0</v>
      </c>
      <c r="B7" s="12"/>
      <c r="C7" s="12"/>
      <c r="D7" s="13"/>
      <c r="E7" s="12"/>
      <c r="F7" s="14">
        <f t="shared" si="2"/>
        <v>0</v>
      </c>
      <c r="G7" s="15">
        <f>'Your Tracking'!todaysdate-F7</f>
        <v>43935</v>
      </c>
      <c r="H7" s="15">
        <f t="shared" ref="H7:K7" si="5">G7+15</f>
        <v>43950</v>
      </c>
      <c r="I7" s="15">
        <f t="shared" si="5"/>
        <v>43965</v>
      </c>
      <c r="J7" s="15">
        <f t="shared" si="5"/>
        <v>43980</v>
      </c>
      <c r="K7" s="15">
        <f t="shared" si="5"/>
        <v>43995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1">
        <v>5.0</v>
      </c>
      <c r="B8" s="12"/>
      <c r="C8" s="12"/>
      <c r="D8" s="13"/>
      <c r="E8" s="12"/>
      <c r="F8" s="14">
        <f t="shared" si="2"/>
        <v>0</v>
      </c>
      <c r="G8" s="15">
        <f>'Your Tracking'!todaysdate-F8</f>
        <v>43935</v>
      </c>
      <c r="H8" s="15">
        <f t="shared" ref="H8:K8" si="6">G8+15</f>
        <v>43950</v>
      </c>
      <c r="I8" s="15">
        <f t="shared" si="6"/>
        <v>43965</v>
      </c>
      <c r="J8" s="15">
        <f t="shared" si="6"/>
        <v>43980</v>
      </c>
      <c r="K8" s="15">
        <f t="shared" si="6"/>
        <v>43995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1">
        <v>6.0</v>
      </c>
      <c r="B9" s="1"/>
      <c r="C9" s="1"/>
      <c r="D9" s="14"/>
      <c r="E9" s="1"/>
      <c r="F9" s="14">
        <f t="shared" si="2"/>
        <v>0</v>
      </c>
      <c r="G9" s="15">
        <f>'Your Tracking'!todaysdate-F9</f>
        <v>43935</v>
      </c>
      <c r="H9" s="15">
        <f t="shared" ref="H9:K9" si="7">G9+15</f>
        <v>43950</v>
      </c>
      <c r="I9" s="15">
        <f t="shared" si="7"/>
        <v>43965</v>
      </c>
      <c r="J9" s="15">
        <f t="shared" si="7"/>
        <v>43980</v>
      </c>
      <c r="K9" s="15">
        <f t="shared" si="7"/>
        <v>43995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1">
        <v>7.0</v>
      </c>
      <c r="B10" s="1"/>
      <c r="C10" s="1"/>
      <c r="D10" s="14"/>
      <c r="E10" s="1"/>
      <c r="F10" s="14">
        <f t="shared" si="2"/>
        <v>0</v>
      </c>
      <c r="G10" s="15">
        <f>'Your Tracking'!todaysdate-F10</f>
        <v>43935</v>
      </c>
      <c r="H10" s="15">
        <f t="shared" ref="H10:K10" si="8">G10+15</f>
        <v>43950</v>
      </c>
      <c r="I10" s="15">
        <f t="shared" si="8"/>
        <v>43965</v>
      </c>
      <c r="J10" s="15">
        <f t="shared" si="8"/>
        <v>43980</v>
      </c>
      <c r="K10" s="15">
        <f t="shared" si="8"/>
        <v>43995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1">
        <v>8.0</v>
      </c>
      <c r="B11" s="1"/>
      <c r="C11" s="1"/>
      <c r="D11" s="14"/>
      <c r="E11" s="1"/>
      <c r="F11" s="14">
        <f t="shared" si="2"/>
        <v>0</v>
      </c>
      <c r="G11" s="15">
        <f>'Your Tracking'!todaysdate-F11</f>
        <v>43935</v>
      </c>
      <c r="H11" s="15">
        <f t="shared" ref="H11:K11" si="9">G11+15</f>
        <v>43950</v>
      </c>
      <c r="I11" s="15">
        <f t="shared" si="9"/>
        <v>43965</v>
      </c>
      <c r="J11" s="15">
        <f t="shared" si="9"/>
        <v>43980</v>
      </c>
      <c r="K11" s="15">
        <f t="shared" si="9"/>
        <v>43995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1">
        <v>9.0</v>
      </c>
      <c r="B12" s="1"/>
      <c r="C12" s="1"/>
      <c r="D12" s="14"/>
      <c r="E12" s="1"/>
      <c r="F12" s="14">
        <f t="shared" si="2"/>
        <v>0</v>
      </c>
      <c r="G12" s="15">
        <f>'Your Tracking'!todaysdate-F12</f>
        <v>43935</v>
      </c>
      <c r="H12" s="15">
        <f t="shared" ref="H12:K12" si="10">G12+15</f>
        <v>43950</v>
      </c>
      <c r="I12" s="15">
        <f t="shared" si="10"/>
        <v>43965</v>
      </c>
      <c r="J12" s="15">
        <f t="shared" si="10"/>
        <v>43980</v>
      </c>
      <c r="K12" s="15">
        <f t="shared" si="10"/>
        <v>43995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1">
        <v>10.0</v>
      </c>
      <c r="B13" s="1"/>
      <c r="C13" s="1"/>
      <c r="D13" s="14"/>
      <c r="E13" s="1"/>
      <c r="F13" s="14">
        <f t="shared" si="2"/>
        <v>0</v>
      </c>
      <c r="G13" s="15">
        <f>'Your Tracking'!todaysdate-F13</f>
        <v>43935</v>
      </c>
      <c r="H13" s="15">
        <f t="shared" ref="H13:K13" si="11">G13+15</f>
        <v>43950</v>
      </c>
      <c r="I13" s="15">
        <f t="shared" si="11"/>
        <v>43965</v>
      </c>
      <c r="J13" s="15">
        <f t="shared" si="11"/>
        <v>43980</v>
      </c>
      <c r="K13" s="15">
        <f t="shared" si="11"/>
        <v>43995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1">
        <v>11.0</v>
      </c>
      <c r="B14" s="1"/>
      <c r="C14" s="1"/>
      <c r="D14" s="14"/>
      <c r="E14" s="1"/>
      <c r="F14" s="14">
        <f t="shared" si="2"/>
        <v>0</v>
      </c>
      <c r="G14" s="15">
        <f>'Your Tracking'!todaysdate-F14</f>
        <v>43935</v>
      </c>
      <c r="H14" s="15">
        <f t="shared" ref="H14:K14" si="12">G14+15</f>
        <v>43950</v>
      </c>
      <c r="I14" s="15">
        <f t="shared" si="12"/>
        <v>43965</v>
      </c>
      <c r="J14" s="15">
        <f t="shared" si="12"/>
        <v>43980</v>
      </c>
      <c r="K14" s="15">
        <f t="shared" si="12"/>
        <v>43995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1">
        <v>12.0</v>
      </c>
      <c r="B15" s="1"/>
      <c r="C15" s="1"/>
      <c r="D15" s="14"/>
      <c r="E15" s="1"/>
      <c r="F15" s="14">
        <f t="shared" si="2"/>
        <v>0</v>
      </c>
      <c r="G15" s="15">
        <f>'Your Tracking'!todaysdate-F15</f>
        <v>43935</v>
      </c>
      <c r="H15" s="15">
        <f t="shared" ref="H15:K15" si="13">G15+15</f>
        <v>43950</v>
      </c>
      <c r="I15" s="15">
        <f t="shared" si="13"/>
        <v>43965</v>
      </c>
      <c r="J15" s="15">
        <f t="shared" si="13"/>
        <v>43980</v>
      </c>
      <c r="K15" s="15">
        <f t="shared" si="13"/>
        <v>43995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1">
        <v>13.0</v>
      </c>
      <c r="B16" s="1"/>
      <c r="C16" s="1"/>
      <c r="D16" s="14"/>
      <c r="E16" s="1"/>
      <c r="F16" s="14">
        <f t="shared" si="2"/>
        <v>0</v>
      </c>
      <c r="G16" s="15">
        <f>'Your Tracking'!todaysdate-F16</f>
        <v>43935</v>
      </c>
      <c r="H16" s="15">
        <f t="shared" ref="H16:K16" si="14">G16+15</f>
        <v>43950</v>
      </c>
      <c r="I16" s="15">
        <f t="shared" si="14"/>
        <v>43965</v>
      </c>
      <c r="J16" s="15">
        <f t="shared" si="14"/>
        <v>43980</v>
      </c>
      <c r="K16" s="15">
        <f t="shared" si="14"/>
        <v>43995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1">
        <v>14.0</v>
      </c>
      <c r="B17" s="1"/>
      <c r="C17" s="1"/>
      <c r="D17" s="14"/>
      <c r="E17" s="1"/>
      <c r="F17" s="14">
        <f t="shared" si="2"/>
        <v>0</v>
      </c>
      <c r="G17" s="15">
        <f>'Your Tracking'!todaysdate-F17</f>
        <v>43935</v>
      </c>
      <c r="H17" s="15">
        <f t="shared" ref="H17:K17" si="15">G17+15</f>
        <v>43950</v>
      </c>
      <c r="I17" s="15">
        <f t="shared" si="15"/>
        <v>43965</v>
      </c>
      <c r="J17" s="15">
        <f t="shared" si="15"/>
        <v>43980</v>
      </c>
      <c r="K17" s="15">
        <f t="shared" si="15"/>
        <v>43995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1">
        <v>15.0</v>
      </c>
      <c r="B18" s="1"/>
      <c r="C18" s="1"/>
      <c r="D18" s="14"/>
      <c r="E18" s="1"/>
      <c r="F18" s="14">
        <f t="shared" si="2"/>
        <v>0</v>
      </c>
      <c r="G18" s="15">
        <f>'Your Tracking'!todaysdate-F18</f>
        <v>43935</v>
      </c>
      <c r="H18" s="15">
        <f t="shared" ref="H18:K18" si="16">G18+15</f>
        <v>43950</v>
      </c>
      <c r="I18" s="15">
        <f t="shared" si="16"/>
        <v>43965</v>
      </c>
      <c r="J18" s="15">
        <f t="shared" si="16"/>
        <v>43980</v>
      </c>
      <c r="K18" s="15">
        <f t="shared" si="16"/>
        <v>43995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1">
        <v>16.0</v>
      </c>
      <c r="B19" s="1"/>
      <c r="C19" s="1"/>
      <c r="D19" s="14"/>
      <c r="E19" s="1"/>
      <c r="F19" s="14">
        <f t="shared" si="2"/>
        <v>0</v>
      </c>
      <c r="G19" s="15">
        <f>'Your Tracking'!todaysdate-F19</f>
        <v>43935</v>
      </c>
      <c r="H19" s="15">
        <f t="shared" ref="H19:K19" si="17">G19+15</f>
        <v>43950</v>
      </c>
      <c r="I19" s="15">
        <f t="shared" si="17"/>
        <v>43965</v>
      </c>
      <c r="J19" s="15">
        <f t="shared" si="17"/>
        <v>43980</v>
      </c>
      <c r="K19" s="15">
        <f t="shared" si="17"/>
        <v>43995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1">
        <v>17.0</v>
      </c>
      <c r="B20" s="1"/>
      <c r="C20" s="1"/>
      <c r="D20" s="14"/>
      <c r="E20" s="1"/>
      <c r="F20" s="14">
        <f t="shared" si="2"/>
        <v>0</v>
      </c>
      <c r="G20" s="15">
        <f>'Your Tracking'!todaysdate-F20</f>
        <v>43935</v>
      </c>
      <c r="H20" s="15">
        <f t="shared" ref="H20:K20" si="18">G20+15</f>
        <v>43950</v>
      </c>
      <c r="I20" s="15">
        <f t="shared" si="18"/>
        <v>43965</v>
      </c>
      <c r="J20" s="15">
        <f t="shared" si="18"/>
        <v>43980</v>
      </c>
      <c r="K20" s="15">
        <f t="shared" si="18"/>
        <v>43995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1">
        <v>18.0</v>
      </c>
      <c r="B21" s="1"/>
      <c r="C21" s="1"/>
      <c r="D21" s="14"/>
      <c r="E21" s="1"/>
      <c r="F21" s="14">
        <f t="shared" si="2"/>
        <v>0</v>
      </c>
      <c r="G21" s="15">
        <f>'Your Tracking'!todaysdate-F21</f>
        <v>43935</v>
      </c>
      <c r="H21" s="15">
        <f t="shared" ref="H21:K21" si="19">G21+15</f>
        <v>43950</v>
      </c>
      <c r="I21" s="15">
        <f t="shared" si="19"/>
        <v>43965</v>
      </c>
      <c r="J21" s="15">
        <f t="shared" si="19"/>
        <v>43980</v>
      </c>
      <c r="K21" s="15">
        <f t="shared" si="19"/>
        <v>43995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1">
        <v>19.0</v>
      </c>
      <c r="B22" s="1"/>
      <c r="C22" s="1"/>
      <c r="D22" s="14"/>
      <c r="E22" s="1"/>
      <c r="F22" s="14">
        <f t="shared" si="2"/>
        <v>0</v>
      </c>
      <c r="G22" s="15">
        <f>'Your Tracking'!todaysdate-F22</f>
        <v>43935</v>
      </c>
      <c r="H22" s="15">
        <f t="shared" ref="H22:K22" si="20">G22+15</f>
        <v>43950</v>
      </c>
      <c r="I22" s="15">
        <f t="shared" si="20"/>
        <v>43965</v>
      </c>
      <c r="J22" s="15">
        <f t="shared" si="20"/>
        <v>43980</v>
      </c>
      <c r="K22" s="15">
        <f t="shared" si="20"/>
        <v>43995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1">
        <v>20.0</v>
      </c>
      <c r="B23" s="1"/>
      <c r="C23" s="1"/>
      <c r="D23" s="14"/>
      <c r="E23" s="1"/>
      <c r="F23" s="14">
        <f t="shared" si="2"/>
        <v>0</v>
      </c>
      <c r="G23" s="15">
        <f>'Your Tracking'!todaysdate-F23</f>
        <v>43935</v>
      </c>
      <c r="H23" s="15">
        <f t="shared" ref="H23:K23" si="21">G23+15</f>
        <v>43950</v>
      </c>
      <c r="I23" s="15">
        <f t="shared" si="21"/>
        <v>43965</v>
      </c>
      <c r="J23" s="15">
        <f t="shared" si="21"/>
        <v>43980</v>
      </c>
      <c r="K23" s="15">
        <f t="shared" si="21"/>
        <v>43995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1">
        <v>21.0</v>
      </c>
      <c r="B24" s="1"/>
      <c r="C24" s="1"/>
      <c r="D24" s="13"/>
      <c r="E24" s="1"/>
      <c r="F24" s="14">
        <f t="shared" si="2"/>
        <v>0</v>
      </c>
      <c r="G24" s="15">
        <f>'Your Tracking'!todaysdate-F24</f>
        <v>43935</v>
      </c>
      <c r="H24" s="15">
        <f t="shared" ref="H24:K24" si="22">G24+15</f>
        <v>43950</v>
      </c>
      <c r="I24" s="15">
        <f t="shared" si="22"/>
        <v>43965</v>
      </c>
      <c r="J24" s="15">
        <f t="shared" si="22"/>
        <v>43980</v>
      </c>
      <c r="K24" s="15">
        <f t="shared" si="22"/>
        <v>43995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1">
        <v>22.0</v>
      </c>
      <c r="B25" s="1"/>
      <c r="C25" s="1"/>
      <c r="D25" s="14"/>
      <c r="E25" s="1"/>
      <c r="F25" s="14">
        <f t="shared" si="2"/>
        <v>0</v>
      </c>
      <c r="G25" s="15">
        <f>'Your Tracking'!todaysdate-F25</f>
        <v>43935</v>
      </c>
      <c r="H25" s="15">
        <f t="shared" ref="H25:K25" si="23">G25+15</f>
        <v>43950</v>
      </c>
      <c r="I25" s="15">
        <f t="shared" si="23"/>
        <v>43965</v>
      </c>
      <c r="J25" s="15">
        <f t="shared" si="23"/>
        <v>43980</v>
      </c>
      <c r="K25" s="15">
        <f t="shared" si="23"/>
        <v>43995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1">
        <v>23.0</v>
      </c>
      <c r="B26" s="1"/>
      <c r="C26" s="1"/>
      <c r="D26" s="14"/>
      <c r="E26" s="1"/>
      <c r="F26" s="14">
        <f t="shared" si="2"/>
        <v>0</v>
      </c>
      <c r="G26" s="15">
        <f>'Your Tracking'!todaysdate-F26</f>
        <v>43935</v>
      </c>
      <c r="H26" s="15">
        <f t="shared" ref="H26:K26" si="24">G26+15</f>
        <v>43950</v>
      </c>
      <c r="I26" s="15">
        <f t="shared" si="24"/>
        <v>43965</v>
      </c>
      <c r="J26" s="15">
        <f t="shared" si="24"/>
        <v>43980</v>
      </c>
      <c r="K26" s="15">
        <f t="shared" si="24"/>
        <v>43995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1">
        <v>24.0</v>
      </c>
      <c r="B27" s="1"/>
      <c r="C27" s="1"/>
      <c r="D27" s="14"/>
      <c r="E27" s="1"/>
      <c r="F27" s="14">
        <f t="shared" si="2"/>
        <v>0</v>
      </c>
      <c r="G27" s="15">
        <f>'Your Tracking'!todaysdate-F27</f>
        <v>43935</v>
      </c>
      <c r="H27" s="15">
        <f t="shared" ref="H27:K27" si="25">G27+15</f>
        <v>43950</v>
      </c>
      <c r="I27" s="15">
        <f t="shared" si="25"/>
        <v>43965</v>
      </c>
      <c r="J27" s="15">
        <f t="shared" si="25"/>
        <v>43980</v>
      </c>
      <c r="K27" s="15">
        <f t="shared" si="25"/>
        <v>43995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1">
        <v>25.0</v>
      </c>
      <c r="B28" s="1"/>
      <c r="C28" s="1"/>
      <c r="D28" s="14"/>
      <c r="E28" s="1"/>
      <c r="F28" s="14">
        <f t="shared" si="2"/>
        <v>0</v>
      </c>
      <c r="G28" s="15">
        <f>'Your Tracking'!todaysdate-F28</f>
        <v>43935</v>
      </c>
      <c r="H28" s="15">
        <f t="shared" ref="H28:K28" si="26">G28+15</f>
        <v>43950</v>
      </c>
      <c r="I28" s="15">
        <f t="shared" si="26"/>
        <v>43965</v>
      </c>
      <c r="J28" s="15">
        <f t="shared" si="26"/>
        <v>43980</v>
      </c>
      <c r="K28" s="15">
        <f t="shared" si="26"/>
        <v>43995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1">
        <v>26.0</v>
      </c>
      <c r="B29" s="1"/>
      <c r="C29" s="1"/>
      <c r="D29" s="14"/>
      <c r="E29" s="1"/>
      <c r="F29" s="14">
        <f t="shared" si="2"/>
        <v>0</v>
      </c>
      <c r="G29" s="15">
        <f>'Your Tracking'!todaysdate-F29</f>
        <v>43935</v>
      </c>
      <c r="H29" s="15">
        <f t="shared" ref="H29:K29" si="27">G29+15</f>
        <v>43950</v>
      </c>
      <c r="I29" s="15">
        <f t="shared" si="27"/>
        <v>43965</v>
      </c>
      <c r="J29" s="15">
        <f t="shared" si="27"/>
        <v>43980</v>
      </c>
      <c r="K29" s="15">
        <f t="shared" si="27"/>
        <v>43995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1">
        <v>27.0</v>
      </c>
      <c r="B30" s="1"/>
      <c r="C30" s="1"/>
      <c r="D30" s="14"/>
      <c r="E30" s="1"/>
      <c r="F30" s="14">
        <f t="shared" si="2"/>
        <v>0</v>
      </c>
      <c r="G30" s="15">
        <f>'Your Tracking'!todaysdate-F30</f>
        <v>43935</v>
      </c>
      <c r="H30" s="15">
        <f t="shared" ref="H30:K30" si="28">G30+15</f>
        <v>43950</v>
      </c>
      <c r="I30" s="15">
        <f t="shared" si="28"/>
        <v>43965</v>
      </c>
      <c r="J30" s="15">
        <f t="shared" si="28"/>
        <v>43980</v>
      </c>
      <c r="K30" s="15">
        <f t="shared" si="28"/>
        <v>43995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1">
        <v>28.0</v>
      </c>
      <c r="B31" s="1"/>
      <c r="C31" s="1"/>
      <c r="D31" s="14"/>
      <c r="E31" s="1"/>
      <c r="F31" s="14">
        <f t="shared" si="2"/>
        <v>0</v>
      </c>
      <c r="G31" s="15">
        <f>'Your Tracking'!todaysdate-F31</f>
        <v>43935</v>
      </c>
      <c r="H31" s="15">
        <f t="shared" ref="H31:K31" si="29">G31+15</f>
        <v>43950</v>
      </c>
      <c r="I31" s="15">
        <f t="shared" si="29"/>
        <v>43965</v>
      </c>
      <c r="J31" s="15">
        <f t="shared" si="29"/>
        <v>43980</v>
      </c>
      <c r="K31" s="15">
        <f t="shared" si="29"/>
        <v>43995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1">
        <v>29.0</v>
      </c>
      <c r="B32" s="1"/>
      <c r="C32" s="1"/>
      <c r="D32" s="14"/>
      <c r="E32" s="1"/>
      <c r="F32" s="14">
        <f t="shared" si="2"/>
        <v>0</v>
      </c>
      <c r="G32" s="15">
        <f>'Your Tracking'!todaysdate-F32</f>
        <v>43935</v>
      </c>
      <c r="H32" s="15">
        <f t="shared" ref="H32:K32" si="30">G32+15</f>
        <v>43950</v>
      </c>
      <c r="I32" s="15">
        <f t="shared" si="30"/>
        <v>43965</v>
      </c>
      <c r="J32" s="15">
        <f t="shared" si="30"/>
        <v>43980</v>
      </c>
      <c r="K32" s="15">
        <f t="shared" si="30"/>
        <v>43995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1">
        <v>30.0</v>
      </c>
      <c r="B33" s="1"/>
      <c r="C33" s="1"/>
      <c r="D33" s="14"/>
      <c r="E33" s="1"/>
      <c r="F33" s="14">
        <f t="shared" si="2"/>
        <v>0</v>
      </c>
      <c r="G33" s="15">
        <f>'Your Tracking'!todaysdate-F33</f>
        <v>43935</v>
      </c>
      <c r="H33" s="15">
        <f t="shared" ref="H33:K33" si="31">G33+15</f>
        <v>43950</v>
      </c>
      <c r="I33" s="15">
        <f t="shared" si="31"/>
        <v>43965</v>
      </c>
      <c r="J33" s="15">
        <f t="shared" si="31"/>
        <v>43980</v>
      </c>
      <c r="K33" s="15">
        <f t="shared" si="31"/>
        <v>43995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1">
        <v>31.0</v>
      </c>
      <c r="B34" s="1"/>
      <c r="C34" s="1"/>
      <c r="D34" s="14"/>
      <c r="E34" s="1"/>
      <c r="F34" s="14">
        <f t="shared" si="2"/>
        <v>0</v>
      </c>
      <c r="G34" s="15">
        <f>'Your Tracking'!todaysdate-F34</f>
        <v>43935</v>
      </c>
      <c r="H34" s="15">
        <f t="shared" ref="H34:K34" si="32">G34+15</f>
        <v>43950</v>
      </c>
      <c r="I34" s="15">
        <f t="shared" si="32"/>
        <v>43965</v>
      </c>
      <c r="J34" s="15">
        <f t="shared" si="32"/>
        <v>43980</v>
      </c>
      <c r="K34" s="15">
        <f t="shared" si="32"/>
        <v>43995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1">
        <v>32.0</v>
      </c>
      <c r="B35" s="1"/>
      <c r="C35" s="1"/>
      <c r="D35" s="14"/>
      <c r="E35" s="1"/>
      <c r="F35" s="14">
        <f t="shared" si="2"/>
        <v>0</v>
      </c>
      <c r="G35" s="15">
        <f>'Your Tracking'!todaysdate-F35</f>
        <v>43935</v>
      </c>
      <c r="H35" s="15">
        <f t="shared" ref="H35:K35" si="33">G35+15</f>
        <v>43950</v>
      </c>
      <c r="I35" s="15">
        <f t="shared" si="33"/>
        <v>43965</v>
      </c>
      <c r="J35" s="15">
        <f t="shared" si="33"/>
        <v>43980</v>
      </c>
      <c r="K35" s="15">
        <f t="shared" si="33"/>
        <v>43995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1">
        <v>33.0</v>
      </c>
      <c r="B36" s="1"/>
      <c r="C36" s="1"/>
      <c r="D36" s="14"/>
      <c r="E36" s="1"/>
      <c r="F36" s="14">
        <f t="shared" si="2"/>
        <v>0</v>
      </c>
      <c r="G36" s="15">
        <f>'Your Tracking'!todaysdate-F36</f>
        <v>43935</v>
      </c>
      <c r="H36" s="15">
        <f t="shared" ref="H36:K36" si="34">G36+15</f>
        <v>43950</v>
      </c>
      <c r="I36" s="15">
        <f t="shared" si="34"/>
        <v>43965</v>
      </c>
      <c r="J36" s="15">
        <f t="shared" si="34"/>
        <v>43980</v>
      </c>
      <c r="K36" s="15">
        <f t="shared" si="34"/>
        <v>43995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1">
        <v>34.0</v>
      </c>
      <c r="B37" s="1"/>
      <c r="C37" s="1"/>
      <c r="D37" s="14"/>
      <c r="E37" s="1"/>
      <c r="F37" s="14">
        <f t="shared" si="2"/>
        <v>0</v>
      </c>
      <c r="G37" s="15">
        <f>'Your Tracking'!todaysdate-F37</f>
        <v>43935</v>
      </c>
      <c r="H37" s="15">
        <f t="shared" ref="H37:K37" si="35">G37+15</f>
        <v>43950</v>
      </c>
      <c r="I37" s="15">
        <f t="shared" si="35"/>
        <v>43965</v>
      </c>
      <c r="J37" s="15">
        <f t="shared" si="35"/>
        <v>43980</v>
      </c>
      <c r="K37" s="15">
        <f t="shared" si="35"/>
        <v>43995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1">
        <v>35.0</v>
      </c>
      <c r="B38" s="1"/>
      <c r="C38" s="1"/>
      <c r="D38" s="14"/>
      <c r="E38" s="1"/>
      <c r="F38" s="14">
        <f t="shared" si="2"/>
        <v>0</v>
      </c>
      <c r="G38" s="15">
        <f>'Your Tracking'!todaysdate-F38</f>
        <v>43935</v>
      </c>
      <c r="H38" s="15">
        <f t="shared" ref="H38:K38" si="36">G38+15</f>
        <v>43950</v>
      </c>
      <c r="I38" s="15">
        <f t="shared" si="36"/>
        <v>43965</v>
      </c>
      <c r="J38" s="15">
        <f t="shared" si="36"/>
        <v>43980</v>
      </c>
      <c r="K38" s="15">
        <f t="shared" si="36"/>
        <v>43995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1">
        <v>36.0</v>
      </c>
      <c r="B39" s="1"/>
      <c r="C39" s="1"/>
      <c r="D39" s="14"/>
      <c r="E39" s="1"/>
      <c r="F39" s="14">
        <f t="shared" si="2"/>
        <v>0</v>
      </c>
      <c r="G39" s="15">
        <f>'Your Tracking'!todaysdate-F39</f>
        <v>43935</v>
      </c>
      <c r="H39" s="15">
        <f t="shared" ref="H39:K39" si="37">G39+15</f>
        <v>43950</v>
      </c>
      <c r="I39" s="15">
        <f t="shared" si="37"/>
        <v>43965</v>
      </c>
      <c r="J39" s="15">
        <f t="shared" si="37"/>
        <v>43980</v>
      </c>
      <c r="K39" s="15">
        <f t="shared" si="37"/>
        <v>43995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1">
        <v>37.0</v>
      </c>
      <c r="B40" s="1"/>
      <c r="C40" s="1"/>
      <c r="D40" s="14"/>
      <c r="E40" s="1"/>
      <c r="F40" s="14">
        <f t="shared" si="2"/>
        <v>0</v>
      </c>
      <c r="G40" s="15">
        <f>'Your Tracking'!todaysdate-F40</f>
        <v>43935</v>
      </c>
      <c r="H40" s="15">
        <f t="shared" ref="H40:K40" si="38">G40+15</f>
        <v>43950</v>
      </c>
      <c r="I40" s="15">
        <f t="shared" si="38"/>
        <v>43965</v>
      </c>
      <c r="J40" s="15">
        <f t="shared" si="38"/>
        <v>43980</v>
      </c>
      <c r="K40" s="15">
        <f t="shared" si="38"/>
        <v>43995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1">
        <v>38.0</v>
      </c>
      <c r="B41" s="1"/>
      <c r="C41" s="1"/>
      <c r="D41" s="14"/>
      <c r="E41" s="1"/>
      <c r="F41" s="14">
        <f t="shared" si="2"/>
        <v>0</v>
      </c>
      <c r="G41" s="15">
        <f>'Your Tracking'!todaysdate-F41</f>
        <v>43935</v>
      </c>
      <c r="H41" s="15">
        <f t="shared" ref="H41:K41" si="39">G41+15</f>
        <v>43950</v>
      </c>
      <c r="I41" s="15">
        <f t="shared" si="39"/>
        <v>43965</v>
      </c>
      <c r="J41" s="15">
        <f t="shared" si="39"/>
        <v>43980</v>
      </c>
      <c r="K41" s="15">
        <f t="shared" si="39"/>
        <v>43995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1">
        <v>39.0</v>
      </c>
      <c r="B42" s="1"/>
      <c r="C42" s="1"/>
      <c r="D42" s="14"/>
      <c r="E42" s="1"/>
      <c r="F42" s="14">
        <f t="shared" si="2"/>
        <v>0</v>
      </c>
      <c r="G42" s="15">
        <f>'Your Tracking'!todaysdate-F42</f>
        <v>43935</v>
      </c>
      <c r="H42" s="15">
        <f t="shared" ref="H42:K42" si="40">G42+15</f>
        <v>43950</v>
      </c>
      <c r="I42" s="15">
        <f t="shared" si="40"/>
        <v>43965</v>
      </c>
      <c r="J42" s="15">
        <f t="shared" si="40"/>
        <v>43980</v>
      </c>
      <c r="K42" s="15">
        <f t="shared" si="40"/>
        <v>43995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1">
        <v>40.0</v>
      </c>
      <c r="B43" s="1"/>
      <c r="C43" s="1"/>
      <c r="D43" s="14"/>
      <c r="E43" s="1"/>
      <c r="F43" s="14">
        <f t="shared" si="2"/>
        <v>0</v>
      </c>
      <c r="G43" s="15">
        <f>'Your Tracking'!todaysdate-F43</f>
        <v>43935</v>
      </c>
      <c r="H43" s="15">
        <f t="shared" ref="H43:K43" si="41">G43+15</f>
        <v>43950</v>
      </c>
      <c r="I43" s="15">
        <f t="shared" si="41"/>
        <v>43965</v>
      </c>
      <c r="J43" s="15">
        <f t="shared" si="41"/>
        <v>43980</v>
      </c>
      <c r="K43" s="15">
        <f t="shared" si="41"/>
        <v>43995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1">
        <v>41.0</v>
      </c>
      <c r="B44" s="1"/>
      <c r="C44" s="1"/>
      <c r="D44" s="14"/>
      <c r="E44" s="1"/>
      <c r="F44" s="14">
        <f t="shared" si="2"/>
        <v>0</v>
      </c>
      <c r="G44" s="15">
        <f>'Your Tracking'!todaysdate-F44</f>
        <v>43935</v>
      </c>
      <c r="H44" s="15">
        <f t="shared" ref="H44:K44" si="42">G44+15</f>
        <v>43950</v>
      </c>
      <c r="I44" s="15">
        <f t="shared" si="42"/>
        <v>43965</v>
      </c>
      <c r="J44" s="15">
        <f t="shared" si="42"/>
        <v>43980</v>
      </c>
      <c r="K44" s="15">
        <f t="shared" si="42"/>
        <v>43995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1">
        <v>42.0</v>
      </c>
      <c r="B45" s="1"/>
      <c r="C45" s="1"/>
      <c r="D45" s="14"/>
      <c r="E45" s="1"/>
      <c r="F45" s="14">
        <f t="shared" si="2"/>
        <v>0</v>
      </c>
      <c r="G45" s="15">
        <f>'Your Tracking'!todaysdate-F45</f>
        <v>43935</v>
      </c>
      <c r="H45" s="15">
        <f t="shared" ref="H45:K45" si="43">G45+15</f>
        <v>43950</v>
      </c>
      <c r="I45" s="15">
        <f t="shared" si="43"/>
        <v>43965</v>
      </c>
      <c r="J45" s="15">
        <f t="shared" si="43"/>
        <v>43980</v>
      </c>
      <c r="K45" s="15">
        <f t="shared" si="43"/>
        <v>43995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1">
        <v>43.0</v>
      </c>
      <c r="B46" s="1"/>
      <c r="C46" s="1"/>
      <c r="D46" s="14"/>
      <c r="E46" s="1"/>
      <c r="F46" s="14">
        <f t="shared" si="2"/>
        <v>0</v>
      </c>
      <c r="G46" s="15">
        <f>'Your Tracking'!todaysdate-F46</f>
        <v>43935</v>
      </c>
      <c r="H46" s="15">
        <f t="shared" ref="H46:K46" si="44">G46+15</f>
        <v>43950</v>
      </c>
      <c r="I46" s="15">
        <f t="shared" si="44"/>
        <v>43965</v>
      </c>
      <c r="J46" s="15">
        <f t="shared" si="44"/>
        <v>43980</v>
      </c>
      <c r="K46" s="15">
        <f t="shared" si="44"/>
        <v>43995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1">
        <v>44.0</v>
      </c>
      <c r="B47" s="1"/>
      <c r="C47" s="1"/>
      <c r="D47" s="14"/>
      <c r="E47" s="1"/>
      <c r="F47" s="14">
        <f t="shared" si="2"/>
        <v>0</v>
      </c>
      <c r="G47" s="15">
        <f>'Your Tracking'!todaysdate-F47</f>
        <v>43935</v>
      </c>
      <c r="H47" s="15">
        <f t="shared" ref="H47:K47" si="45">G47+15</f>
        <v>43950</v>
      </c>
      <c r="I47" s="15">
        <f t="shared" si="45"/>
        <v>43965</v>
      </c>
      <c r="J47" s="15">
        <f t="shared" si="45"/>
        <v>43980</v>
      </c>
      <c r="K47" s="15">
        <f t="shared" si="45"/>
        <v>43995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1">
        <v>45.0</v>
      </c>
      <c r="B48" s="1"/>
      <c r="C48" s="1"/>
      <c r="D48" s="14"/>
      <c r="E48" s="1"/>
      <c r="F48" s="14">
        <f t="shared" si="2"/>
        <v>0</v>
      </c>
      <c r="G48" s="15">
        <f>'Your Tracking'!todaysdate-F48</f>
        <v>43935</v>
      </c>
      <c r="H48" s="15">
        <f t="shared" ref="H48:K48" si="46">G48+15</f>
        <v>43950</v>
      </c>
      <c r="I48" s="15">
        <f t="shared" si="46"/>
        <v>43965</v>
      </c>
      <c r="J48" s="15">
        <f t="shared" si="46"/>
        <v>43980</v>
      </c>
      <c r="K48" s="15">
        <f t="shared" si="46"/>
        <v>43995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1">
        <v>46.0</v>
      </c>
      <c r="B49" s="1"/>
      <c r="C49" s="1"/>
      <c r="D49" s="14"/>
      <c r="E49" s="1"/>
      <c r="F49" s="14">
        <f t="shared" si="2"/>
        <v>0</v>
      </c>
      <c r="G49" s="15">
        <f>'Your Tracking'!todaysdate-F49</f>
        <v>43935</v>
      </c>
      <c r="H49" s="15">
        <f t="shared" ref="H49:K49" si="47">G49+15</f>
        <v>43950</v>
      </c>
      <c r="I49" s="15">
        <f t="shared" si="47"/>
        <v>43965</v>
      </c>
      <c r="J49" s="15">
        <f t="shared" si="47"/>
        <v>43980</v>
      </c>
      <c r="K49" s="15">
        <f t="shared" si="47"/>
        <v>43995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1">
        <v>47.0</v>
      </c>
      <c r="B50" s="1"/>
      <c r="C50" s="1"/>
      <c r="D50" s="14"/>
      <c r="E50" s="1"/>
      <c r="F50" s="14">
        <f t="shared" si="2"/>
        <v>0</v>
      </c>
      <c r="G50" s="15">
        <f>'Your Tracking'!todaysdate-F50</f>
        <v>43935</v>
      </c>
      <c r="H50" s="15">
        <f t="shared" ref="H50:K50" si="48">G50+15</f>
        <v>43950</v>
      </c>
      <c r="I50" s="15">
        <f t="shared" si="48"/>
        <v>43965</v>
      </c>
      <c r="J50" s="15">
        <f t="shared" si="48"/>
        <v>43980</v>
      </c>
      <c r="K50" s="15">
        <f t="shared" si="48"/>
        <v>43995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1">
        <v>48.0</v>
      </c>
      <c r="B51" s="1"/>
      <c r="C51" s="1"/>
      <c r="D51" s="14"/>
      <c r="E51" s="1"/>
      <c r="F51" s="14">
        <f t="shared" si="2"/>
        <v>0</v>
      </c>
      <c r="G51" s="15">
        <f>'Your Tracking'!todaysdate-F51</f>
        <v>43935</v>
      </c>
      <c r="H51" s="15">
        <f t="shared" ref="H51:K51" si="49">G51+15</f>
        <v>43950</v>
      </c>
      <c r="I51" s="15">
        <f t="shared" si="49"/>
        <v>43965</v>
      </c>
      <c r="J51" s="15">
        <f t="shared" si="49"/>
        <v>43980</v>
      </c>
      <c r="K51" s="15">
        <f t="shared" si="49"/>
        <v>43995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1">
        <v>49.0</v>
      </c>
      <c r="B52" s="1"/>
      <c r="C52" s="1"/>
      <c r="D52" s="14"/>
      <c r="E52" s="1"/>
      <c r="F52" s="14">
        <f t="shared" si="2"/>
        <v>0</v>
      </c>
      <c r="G52" s="15">
        <f>'Your Tracking'!todaysdate-F52</f>
        <v>43935</v>
      </c>
      <c r="H52" s="15">
        <f t="shared" ref="H52:K52" si="50">G52+15</f>
        <v>43950</v>
      </c>
      <c r="I52" s="15">
        <f t="shared" si="50"/>
        <v>43965</v>
      </c>
      <c r="J52" s="15">
        <f t="shared" si="50"/>
        <v>43980</v>
      </c>
      <c r="K52" s="15">
        <f t="shared" si="50"/>
        <v>43995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1">
        <v>50.0</v>
      </c>
      <c r="B53" s="1"/>
      <c r="C53" s="1"/>
      <c r="D53" s="14"/>
      <c r="E53" s="1"/>
      <c r="F53" s="14">
        <f t="shared" si="2"/>
        <v>0</v>
      </c>
      <c r="G53" s="15">
        <f>'Your Tracking'!todaysdate-F53</f>
        <v>43935</v>
      </c>
      <c r="H53" s="15">
        <f t="shared" ref="H53:K53" si="51">G53+15</f>
        <v>43950</v>
      </c>
      <c r="I53" s="15">
        <f t="shared" si="51"/>
        <v>43965</v>
      </c>
      <c r="J53" s="15">
        <f t="shared" si="51"/>
        <v>43980</v>
      </c>
      <c r="K53" s="15">
        <f t="shared" si="51"/>
        <v>43995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1">
        <v>51.0</v>
      </c>
      <c r="B54" s="1"/>
      <c r="C54" s="1"/>
      <c r="D54" s="14"/>
      <c r="E54" s="1"/>
      <c r="F54" s="14">
        <f t="shared" si="2"/>
        <v>0</v>
      </c>
      <c r="G54" s="15">
        <f>'Your Tracking'!todaysdate-F54</f>
        <v>43935</v>
      </c>
      <c r="H54" s="15">
        <f t="shared" ref="H54:K54" si="52">G54+15</f>
        <v>43950</v>
      </c>
      <c r="I54" s="15">
        <f t="shared" si="52"/>
        <v>43965</v>
      </c>
      <c r="J54" s="15">
        <f t="shared" si="52"/>
        <v>43980</v>
      </c>
      <c r="K54" s="15">
        <f t="shared" si="52"/>
        <v>43995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1">
        <v>52.0</v>
      </c>
      <c r="B55" s="1"/>
      <c r="C55" s="1"/>
      <c r="D55" s="14"/>
      <c r="E55" s="1"/>
      <c r="F55" s="14">
        <f t="shared" si="2"/>
        <v>0</v>
      </c>
      <c r="G55" s="15">
        <f>'Your Tracking'!todaysdate-F55</f>
        <v>43935</v>
      </c>
      <c r="H55" s="15">
        <f t="shared" ref="H55:K55" si="53">G55+15</f>
        <v>43950</v>
      </c>
      <c r="I55" s="15">
        <f t="shared" si="53"/>
        <v>43965</v>
      </c>
      <c r="J55" s="15">
        <f t="shared" si="53"/>
        <v>43980</v>
      </c>
      <c r="K55" s="15">
        <f t="shared" si="53"/>
        <v>43995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1">
        <v>53.0</v>
      </c>
      <c r="B56" s="1"/>
      <c r="C56" s="1"/>
      <c r="D56" s="14"/>
      <c r="E56" s="1"/>
      <c r="F56" s="14">
        <f t="shared" si="2"/>
        <v>0</v>
      </c>
      <c r="G56" s="15">
        <f>'Your Tracking'!todaysdate-F56</f>
        <v>43935</v>
      </c>
      <c r="H56" s="15">
        <f t="shared" ref="H56:K56" si="54">G56+15</f>
        <v>43950</v>
      </c>
      <c r="I56" s="15">
        <f t="shared" si="54"/>
        <v>43965</v>
      </c>
      <c r="J56" s="15">
        <f t="shared" si="54"/>
        <v>43980</v>
      </c>
      <c r="K56" s="15">
        <f t="shared" si="54"/>
        <v>43995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1">
        <v>54.0</v>
      </c>
      <c r="B57" s="1"/>
      <c r="C57" s="1"/>
      <c r="D57" s="14"/>
      <c r="E57" s="1"/>
      <c r="F57" s="14">
        <f t="shared" si="2"/>
        <v>0</v>
      </c>
      <c r="G57" s="15">
        <f>'Your Tracking'!todaysdate-F57</f>
        <v>43935</v>
      </c>
      <c r="H57" s="15">
        <f t="shared" ref="H57:K57" si="55">G57+15</f>
        <v>43950</v>
      </c>
      <c r="I57" s="15">
        <f t="shared" si="55"/>
        <v>43965</v>
      </c>
      <c r="J57" s="15">
        <f t="shared" si="55"/>
        <v>43980</v>
      </c>
      <c r="K57" s="15">
        <f t="shared" si="55"/>
        <v>43995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1">
        <v>55.0</v>
      </c>
      <c r="B58" s="1"/>
      <c r="C58" s="1"/>
      <c r="D58" s="14"/>
      <c r="E58" s="1"/>
      <c r="F58" s="14">
        <f t="shared" si="2"/>
        <v>0</v>
      </c>
      <c r="G58" s="15">
        <f>'Your Tracking'!todaysdate-F58</f>
        <v>43935</v>
      </c>
      <c r="H58" s="15">
        <f t="shared" ref="H58:K58" si="56">G58+15</f>
        <v>43950</v>
      </c>
      <c r="I58" s="15">
        <f t="shared" si="56"/>
        <v>43965</v>
      </c>
      <c r="J58" s="15">
        <f t="shared" si="56"/>
        <v>43980</v>
      </c>
      <c r="K58" s="15">
        <f t="shared" si="56"/>
        <v>43995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1">
        <v>56.0</v>
      </c>
      <c r="B59" s="1"/>
      <c r="C59" s="1"/>
      <c r="D59" s="14"/>
      <c r="E59" s="1"/>
      <c r="F59" s="14">
        <f t="shared" si="2"/>
        <v>0</v>
      </c>
      <c r="G59" s="15">
        <f>'Your Tracking'!todaysdate-F59</f>
        <v>43935</v>
      </c>
      <c r="H59" s="15">
        <f t="shared" ref="H59:K59" si="57">G59+15</f>
        <v>43950</v>
      </c>
      <c r="I59" s="15">
        <f t="shared" si="57"/>
        <v>43965</v>
      </c>
      <c r="J59" s="15">
        <f t="shared" si="57"/>
        <v>43980</v>
      </c>
      <c r="K59" s="15">
        <f t="shared" si="57"/>
        <v>43995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1">
        <v>57.0</v>
      </c>
      <c r="B60" s="1"/>
      <c r="C60" s="1"/>
      <c r="D60" s="14"/>
      <c r="E60" s="1"/>
      <c r="F60" s="14">
        <f t="shared" si="2"/>
        <v>0</v>
      </c>
      <c r="G60" s="15">
        <f>'Your Tracking'!todaysdate-F60</f>
        <v>43935</v>
      </c>
      <c r="H60" s="15">
        <f t="shared" ref="H60:K60" si="58">G60+15</f>
        <v>43950</v>
      </c>
      <c r="I60" s="15">
        <f t="shared" si="58"/>
        <v>43965</v>
      </c>
      <c r="J60" s="15">
        <f t="shared" si="58"/>
        <v>43980</v>
      </c>
      <c r="K60" s="15">
        <f t="shared" si="58"/>
        <v>43995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1">
        <v>58.0</v>
      </c>
      <c r="B61" s="1"/>
      <c r="C61" s="1"/>
      <c r="D61" s="14"/>
      <c r="E61" s="1"/>
      <c r="F61" s="14">
        <f t="shared" si="2"/>
        <v>0</v>
      </c>
      <c r="G61" s="15">
        <f>'Your Tracking'!todaysdate-F61</f>
        <v>43935</v>
      </c>
      <c r="H61" s="15">
        <f t="shared" ref="H61:K61" si="59">G61+15</f>
        <v>43950</v>
      </c>
      <c r="I61" s="15">
        <f t="shared" si="59"/>
        <v>43965</v>
      </c>
      <c r="J61" s="15">
        <f t="shared" si="59"/>
        <v>43980</v>
      </c>
      <c r="K61" s="15">
        <f t="shared" si="59"/>
        <v>43995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1">
        <v>59.0</v>
      </c>
      <c r="B62" s="1"/>
      <c r="C62" s="1"/>
      <c r="D62" s="14"/>
      <c r="E62" s="1"/>
      <c r="F62" s="14">
        <f t="shared" si="2"/>
        <v>0</v>
      </c>
      <c r="G62" s="15">
        <f>'Your Tracking'!todaysdate-F62</f>
        <v>43935</v>
      </c>
      <c r="H62" s="15">
        <f t="shared" ref="H62:K62" si="60">G62+15</f>
        <v>43950</v>
      </c>
      <c r="I62" s="15">
        <f t="shared" si="60"/>
        <v>43965</v>
      </c>
      <c r="J62" s="15">
        <f t="shared" si="60"/>
        <v>43980</v>
      </c>
      <c r="K62" s="15">
        <f t="shared" si="60"/>
        <v>43995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1">
        <v>60.0</v>
      </c>
      <c r="B63" s="1"/>
      <c r="C63" s="1"/>
      <c r="D63" s="14"/>
      <c r="E63" s="1"/>
      <c r="F63" s="14">
        <f t="shared" si="2"/>
        <v>0</v>
      </c>
      <c r="G63" s="15">
        <f>'Your Tracking'!todaysdate-F63</f>
        <v>43935</v>
      </c>
      <c r="H63" s="15">
        <f t="shared" ref="H63:K63" si="61">G63+15</f>
        <v>43950</v>
      </c>
      <c r="I63" s="15">
        <f t="shared" si="61"/>
        <v>43965</v>
      </c>
      <c r="J63" s="15">
        <f t="shared" si="61"/>
        <v>43980</v>
      </c>
      <c r="K63" s="15">
        <f t="shared" si="61"/>
        <v>43995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1">
        <v>61.0</v>
      </c>
      <c r="B64" s="1"/>
      <c r="C64" s="1"/>
      <c r="D64" s="14"/>
      <c r="E64" s="1"/>
      <c r="F64" s="14">
        <f t="shared" si="2"/>
        <v>0</v>
      </c>
      <c r="G64" s="15">
        <f>'Your Tracking'!todaysdate-F64</f>
        <v>43935</v>
      </c>
      <c r="H64" s="15">
        <f t="shared" ref="H64:K64" si="62">G64+15</f>
        <v>43950</v>
      </c>
      <c r="I64" s="15">
        <f t="shared" si="62"/>
        <v>43965</v>
      </c>
      <c r="J64" s="15">
        <f t="shared" si="62"/>
        <v>43980</v>
      </c>
      <c r="K64" s="15">
        <f t="shared" si="62"/>
        <v>43995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1">
        <v>62.0</v>
      </c>
      <c r="B65" s="1"/>
      <c r="C65" s="1"/>
      <c r="D65" s="14"/>
      <c r="E65" s="1"/>
      <c r="F65" s="14">
        <f t="shared" si="2"/>
        <v>0</v>
      </c>
      <c r="G65" s="15">
        <f>'Your Tracking'!todaysdate-F65</f>
        <v>43935</v>
      </c>
      <c r="H65" s="15">
        <f t="shared" ref="H65:K65" si="63">G65+15</f>
        <v>43950</v>
      </c>
      <c r="I65" s="15">
        <f t="shared" si="63"/>
        <v>43965</v>
      </c>
      <c r="J65" s="15">
        <f t="shared" si="63"/>
        <v>43980</v>
      </c>
      <c r="K65" s="15">
        <f t="shared" si="63"/>
        <v>43995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1">
        <v>63.0</v>
      </c>
      <c r="B66" s="1"/>
      <c r="C66" s="1"/>
      <c r="D66" s="14"/>
      <c r="E66" s="1"/>
      <c r="F66" s="14">
        <f t="shared" si="2"/>
        <v>0</v>
      </c>
      <c r="G66" s="15">
        <f>'Your Tracking'!todaysdate-F66</f>
        <v>43935</v>
      </c>
      <c r="H66" s="15">
        <f t="shared" ref="H66:K66" si="64">G66+15</f>
        <v>43950</v>
      </c>
      <c r="I66" s="15">
        <f t="shared" si="64"/>
        <v>43965</v>
      </c>
      <c r="J66" s="15">
        <f t="shared" si="64"/>
        <v>43980</v>
      </c>
      <c r="K66" s="15">
        <f t="shared" si="64"/>
        <v>43995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1">
        <v>64.0</v>
      </c>
      <c r="B67" s="1"/>
      <c r="C67" s="1"/>
      <c r="D67" s="14"/>
      <c r="E67" s="1"/>
      <c r="F67" s="14">
        <f t="shared" si="2"/>
        <v>0</v>
      </c>
      <c r="G67" s="15">
        <f>'Your Tracking'!todaysdate-F67</f>
        <v>43935</v>
      </c>
      <c r="H67" s="15">
        <f t="shared" ref="H67:K67" si="65">G67+15</f>
        <v>43950</v>
      </c>
      <c r="I67" s="15">
        <f t="shared" si="65"/>
        <v>43965</v>
      </c>
      <c r="J67" s="15">
        <f t="shared" si="65"/>
        <v>43980</v>
      </c>
      <c r="K67" s="15">
        <f t="shared" si="65"/>
        <v>43995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1">
        <v>65.0</v>
      </c>
      <c r="B68" s="1"/>
      <c r="C68" s="1"/>
      <c r="D68" s="14"/>
      <c r="E68" s="1"/>
      <c r="F68" s="14">
        <f t="shared" si="2"/>
        <v>0</v>
      </c>
      <c r="G68" s="15">
        <f>'Your Tracking'!todaysdate-F68</f>
        <v>43935</v>
      </c>
      <c r="H68" s="15">
        <f t="shared" ref="H68:K68" si="66">G68+15</f>
        <v>43950</v>
      </c>
      <c r="I68" s="15">
        <f t="shared" si="66"/>
        <v>43965</v>
      </c>
      <c r="J68" s="15">
        <f t="shared" si="66"/>
        <v>43980</v>
      </c>
      <c r="K68" s="15">
        <f t="shared" si="66"/>
        <v>43995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1">
        <v>66.0</v>
      </c>
      <c r="B69" s="1"/>
      <c r="C69" s="1"/>
      <c r="D69" s="14"/>
      <c r="E69" s="1"/>
      <c r="F69" s="14">
        <f t="shared" si="2"/>
        <v>0</v>
      </c>
      <c r="G69" s="15">
        <f>'Your Tracking'!todaysdate-F69</f>
        <v>43935</v>
      </c>
      <c r="H69" s="15">
        <f t="shared" ref="H69:K69" si="67">G69+15</f>
        <v>43950</v>
      </c>
      <c r="I69" s="15">
        <f t="shared" si="67"/>
        <v>43965</v>
      </c>
      <c r="J69" s="15">
        <f t="shared" si="67"/>
        <v>43980</v>
      </c>
      <c r="K69" s="15">
        <f t="shared" si="67"/>
        <v>43995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1">
        <v>67.0</v>
      </c>
      <c r="B70" s="1"/>
      <c r="C70" s="1"/>
      <c r="D70" s="14"/>
      <c r="E70" s="1"/>
      <c r="F70" s="14">
        <f t="shared" si="2"/>
        <v>0</v>
      </c>
      <c r="G70" s="15">
        <f>'Your Tracking'!todaysdate-F70</f>
        <v>43935</v>
      </c>
      <c r="H70" s="15">
        <f t="shared" ref="H70:K70" si="68">G70+15</f>
        <v>43950</v>
      </c>
      <c r="I70" s="15">
        <f t="shared" si="68"/>
        <v>43965</v>
      </c>
      <c r="J70" s="15">
        <f t="shared" si="68"/>
        <v>43980</v>
      </c>
      <c r="K70" s="15">
        <f t="shared" si="68"/>
        <v>43995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1">
        <v>68.0</v>
      </c>
      <c r="B71" s="1"/>
      <c r="C71" s="1"/>
      <c r="D71" s="14"/>
      <c r="E71" s="1"/>
      <c r="F71" s="14">
        <f t="shared" si="2"/>
        <v>0</v>
      </c>
      <c r="G71" s="15">
        <f>'Your Tracking'!todaysdate-F71</f>
        <v>43935</v>
      </c>
      <c r="H71" s="15">
        <f t="shared" ref="H71:K71" si="69">G71+15</f>
        <v>43950</v>
      </c>
      <c r="I71" s="15">
        <f t="shared" si="69"/>
        <v>43965</v>
      </c>
      <c r="J71" s="15">
        <f t="shared" si="69"/>
        <v>43980</v>
      </c>
      <c r="K71" s="15">
        <f t="shared" si="69"/>
        <v>43995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1">
        <v>69.0</v>
      </c>
      <c r="B72" s="1"/>
      <c r="C72" s="1"/>
      <c r="D72" s="14"/>
      <c r="E72" s="1"/>
      <c r="F72" s="14">
        <f t="shared" si="2"/>
        <v>0</v>
      </c>
      <c r="G72" s="15">
        <f>'Your Tracking'!todaysdate-F72</f>
        <v>43935</v>
      </c>
      <c r="H72" s="15">
        <f t="shared" ref="H72:K72" si="70">G72+15</f>
        <v>43950</v>
      </c>
      <c r="I72" s="15">
        <f t="shared" si="70"/>
        <v>43965</v>
      </c>
      <c r="J72" s="15">
        <f t="shared" si="70"/>
        <v>43980</v>
      </c>
      <c r="K72" s="15">
        <f t="shared" si="70"/>
        <v>43995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1">
        <v>70.0</v>
      </c>
      <c r="B73" s="1"/>
      <c r="C73" s="1"/>
      <c r="D73" s="14"/>
      <c r="E73" s="1"/>
      <c r="F73" s="14">
        <f t="shared" si="2"/>
        <v>0</v>
      </c>
      <c r="G73" s="15">
        <f>'Your Tracking'!todaysdate-F73</f>
        <v>43935</v>
      </c>
      <c r="H73" s="15">
        <f t="shared" ref="H73:K73" si="71">G73+15</f>
        <v>43950</v>
      </c>
      <c r="I73" s="15">
        <f t="shared" si="71"/>
        <v>43965</v>
      </c>
      <c r="J73" s="15">
        <f t="shared" si="71"/>
        <v>43980</v>
      </c>
      <c r="K73" s="15">
        <f t="shared" si="71"/>
        <v>43995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conditionalFormatting sqref="G4:K73">
    <cfRule type="cellIs" dxfId="0" priority="1" operator="between">
      <formula>1</formula>
      <formula>10</formula>
    </cfRule>
  </conditionalFormatting>
  <conditionalFormatting sqref="G4:K73">
    <cfRule type="cellIs" dxfId="1" priority="2" operator="between">
      <formula>11</formula>
      <formula>20</formula>
    </cfRule>
  </conditionalFormatting>
  <conditionalFormatting sqref="G4:K73">
    <cfRule type="cellIs" dxfId="2" priority="3" operator="between">
      <formula>21</formula>
      <formula>599</formula>
    </cfRule>
  </conditionalFormatting>
  <conditionalFormatting sqref="G4:K73">
    <cfRule type="cellIs" dxfId="3" priority="4" operator="lessThan">
      <formula>1</formula>
    </cfRule>
  </conditionalFormatting>
  <conditionalFormatting sqref="G4:G73">
    <cfRule type="cellIs" dxfId="4" priority="5" operator="greaterThan">
      <formula>600</formula>
    </cfRule>
  </conditionalFormatting>
  <conditionalFormatting sqref="H4:H73">
    <cfRule type="cellIs" dxfId="5" priority="6" operator="greaterThan">
      <formula>600</formula>
    </cfRule>
  </conditionalFormatting>
  <conditionalFormatting sqref="I4:I73">
    <cfRule type="cellIs" dxfId="5" priority="7" operator="greaterThan">
      <formula>600</formula>
    </cfRule>
  </conditionalFormatting>
  <conditionalFormatting sqref="J4:J73">
    <cfRule type="cellIs" dxfId="5" priority="8" operator="greaterThan">
      <formula>600</formula>
    </cfRule>
  </conditionalFormatting>
  <conditionalFormatting sqref="K4:K73">
    <cfRule type="cellIs" dxfId="5" priority="9" operator="greaterThan">
      <formula>600</formula>
    </cfRule>
  </conditionalFormatting>
  <dataValidations>
    <dataValidation type="list" allowBlank="1" showInputMessage="1" prompt="Select Shelf Life In Days" sqref="E4:E73">
      <formula1>"35,60,75,90,120,180,365"</formula1>
    </dataValidation>
    <dataValidation type="list" allowBlank="1" sqref="B4:B73">
      <formula1>"Full,90%,80%,70%,60%,50%,40%,30%,20%,10%"</formula1>
    </dataValidation>
  </dataValidations>
  <drawing r:id="rId1"/>
</worksheet>
</file>